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K:\ACFR\24 ACFR\GASB 96 - SBITAs\Resources\"/>
    </mc:Choice>
  </mc:AlternateContent>
  <xr:revisionPtr revIDLastSave="0" documentId="13_ncr:1_{A3417217-2FE7-480C-84E9-D45DC079530D}" xr6:coauthVersionLast="47" xr6:coauthVersionMax="47" xr10:uidLastSave="{00000000-0000-0000-0000-000000000000}"/>
  <bookViews>
    <workbookView xWindow="-120" yWindow="-16320" windowWidth="29040" windowHeight="15840" tabRatio="820" xr2:uid="{00000000-000D-0000-FFFF-FFFF00000000}"/>
  </bookViews>
  <sheets>
    <sheet name="Instructions" sheetId="1" r:id="rId1"/>
    <sheet name="Contacts_Data_Example" sheetId="2" r:id="rId2"/>
    <sheet name="SBITA_Data_Example" sheetId="3" r:id="rId3"/>
    <sheet name="Variable Payments Log_Example" sheetId="13" r:id="rId4"/>
    <sheet name="Prepayments Log_Example" sheetId="19" r:id="rId5"/>
    <sheet name="Key Terms" sheetId="4" r:id="rId6"/>
    <sheet name="Assess Contract Term" sheetId="5" r:id="rId7"/>
    <sheet name="Contacts_Data" sheetId="20" r:id="rId8"/>
    <sheet name="SBITA_Data" sheetId="21" r:id="rId9"/>
    <sheet name="Variable Payments Log" sheetId="22" r:id="rId10"/>
    <sheet name="Prepayments Log" sheetId="23" r:id="rId11"/>
    <sheet name="Drop-down menus" sheetId="8" state="hidden" r:id="rId12"/>
    <sheet name="Fund" sheetId="15" state="hidden" r:id="rId13"/>
  </sheets>
  <definedNames>
    <definedName name="_xlnm._FilterDatabase" localSheetId="7" hidden="1">Contacts_Data!$B$2:$H$2</definedName>
    <definedName name="_xlnm._FilterDatabase" localSheetId="1" hidden="1">Contacts_Data_Example!$B$2:$H$2</definedName>
    <definedName name="_xlnm._FilterDatabase" localSheetId="12" hidden="1">Fund!$B$2:$P$486</definedName>
    <definedName name="_xlnm._FilterDatabase" localSheetId="10" hidden="1">'Prepayments Log'!$A$5:$R$16</definedName>
    <definedName name="_xlnm._FilterDatabase" localSheetId="4" hidden="1">'Prepayments Log_Example'!$A$5:$R$5</definedName>
    <definedName name="_xlnm._FilterDatabase" localSheetId="8" hidden="1">SBITA_Data!$A$5:$Z$405</definedName>
    <definedName name="_xlnm._FilterDatabase" localSheetId="2" hidden="1">SBITA_Data_Example!$A$5:$Z$405</definedName>
    <definedName name="_xlnm._FilterDatabase" localSheetId="9" hidden="1">'Variable Payments Log'!$A$5:$R$5</definedName>
    <definedName name="_xlnm._FilterDatabase" localSheetId="3" hidden="1">'Variable Payments Log_Example'!$A$5:$R$16</definedName>
    <definedName name="Beginning_Dates">'Key Terms'!$A$42</definedName>
    <definedName name="Components">'Key Terms'!$A$57</definedName>
    <definedName name="Contract_Provisions">'Key Terms'!$A$67</definedName>
    <definedName name="Control_right_to_use">'Key Terms'!$A$17</definedName>
    <definedName name="Fixed_Pmts">'Key Terms'!$A$30</definedName>
    <definedName name="Incentives_Penalties">'Key Terms'!$A$71</definedName>
    <definedName name="Interagency">'Key Terms'!$A$3</definedName>
    <definedName name="Maximum_Possible_Term">'Key Terms'!$A$27</definedName>
    <definedName name="Payment_Period">'Key Terms'!$A$53</definedName>
    <definedName name="_xlnm.Print_Titles" localSheetId="8">SBITA_Data!$5:$5</definedName>
    <definedName name="_xlnm.Print_Titles" localSheetId="2">SBITA_Data_Example!$5:$5</definedName>
    <definedName name="Z_26F19038_0E83_4542_8C29_0FC08CEAE81F_.wvu.Cols" localSheetId="6" hidden="1">'Assess Contract Term'!$N:$XFD</definedName>
    <definedName name="Z_26F19038_0E83_4542_8C29_0FC08CEAE81F_.wvu.Cols" localSheetId="0" hidden="1">Instructions!$K:$XFD</definedName>
    <definedName name="Z_26F19038_0E83_4542_8C29_0FC08CEAE81F_.wvu.Cols" localSheetId="5" hidden="1">'Key Terms'!$L:$XFD</definedName>
    <definedName name="Z_26F19038_0E83_4542_8C29_0FC08CEAE81F_.wvu.FilterData" localSheetId="8" hidden="1">SBITA_Data!$A$5:$T$5</definedName>
    <definedName name="Z_26F19038_0E83_4542_8C29_0FC08CEAE81F_.wvu.FilterData" localSheetId="2" hidden="1">SBITA_Data_Example!$A$5:$T$5</definedName>
    <definedName name="Z_26F19038_0E83_4542_8C29_0FC08CEAE81F_.wvu.PrintTitles" localSheetId="8" hidden="1">SBITA_Data!$5:$5</definedName>
    <definedName name="Z_26F19038_0E83_4542_8C29_0FC08CEAE81F_.wvu.PrintTitles" localSheetId="2" hidden="1">SBITA_Data_Example!$5:$5</definedName>
    <definedName name="Z_26F19038_0E83_4542_8C29_0FC08CEAE81F_.wvu.Rows" localSheetId="0" hidden="1">Instructions!$456:$1048576,Instructions!$107:$254,Instructions!$256:$268</definedName>
    <definedName name="Z_26F19038_0E83_4542_8C29_0FC08CEAE81F_.wvu.Rows" localSheetId="5" hidden="1">'Key Terms'!$431:$1048576</definedName>
  </definedNames>
  <calcPr calcId="191029"/>
  <customWorkbookViews>
    <customWorkbookView name="Johnson, Nina - Personal View" guid="{26F19038-0E83-4542-8C29-0FC08CEAE81F}"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19" l="1"/>
  <c r="H11" i="3"/>
  <c r="O11" i="21" l="1"/>
  <c r="O10" i="21"/>
  <c r="O9" i="21"/>
  <c r="O8" i="21"/>
  <c r="O7" i="21"/>
  <c r="O6" i="21"/>
  <c r="F16" i="23"/>
  <c r="E16" i="23"/>
  <c r="F15" i="23"/>
  <c r="E15" i="23"/>
  <c r="F14" i="23"/>
  <c r="E14" i="23"/>
  <c r="F13" i="23"/>
  <c r="E13" i="23"/>
  <c r="F12" i="23"/>
  <c r="E12" i="23"/>
  <c r="F11" i="23"/>
  <c r="E11" i="23"/>
  <c r="F10" i="23"/>
  <c r="E10" i="23"/>
  <c r="F9" i="23"/>
  <c r="E9" i="23"/>
  <c r="F8" i="23"/>
  <c r="E8" i="23"/>
  <c r="F7" i="23"/>
  <c r="E7" i="23"/>
  <c r="F6" i="23"/>
  <c r="E6" i="23"/>
  <c r="F16" i="22"/>
  <c r="E16" i="22"/>
  <c r="F15" i="22"/>
  <c r="E15" i="22"/>
  <c r="F14" i="22"/>
  <c r="E14" i="22"/>
  <c r="F13" i="22"/>
  <c r="E13" i="22"/>
  <c r="F12" i="22"/>
  <c r="E12" i="22"/>
  <c r="F11" i="22"/>
  <c r="E11" i="22"/>
  <c r="F10" i="22"/>
  <c r="E10" i="22"/>
  <c r="F9" i="22"/>
  <c r="E9" i="22"/>
  <c r="F8" i="22"/>
  <c r="E8" i="22"/>
  <c r="F7" i="22"/>
  <c r="E7" i="22"/>
  <c r="F6" i="22"/>
  <c r="E6" i="22"/>
  <c r="O405" i="21"/>
  <c r="I405" i="21"/>
  <c r="O404" i="21"/>
  <c r="I404" i="21"/>
  <c r="O403" i="21"/>
  <c r="I403" i="21"/>
  <c r="O402" i="21"/>
  <c r="I402" i="21"/>
  <c r="O401" i="21"/>
  <c r="I401" i="21"/>
  <c r="O400" i="21"/>
  <c r="I400" i="21"/>
  <c r="O399" i="21"/>
  <c r="I399" i="21"/>
  <c r="O398" i="21"/>
  <c r="I398" i="21"/>
  <c r="O397" i="21"/>
  <c r="I397" i="21"/>
  <c r="O396" i="21"/>
  <c r="I396" i="21"/>
  <c r="O395" i="21"/>
  <c r="I395" i="21"/>
  <c r="O394" i="21"/>
  <c r="I394" i="21"/>
  <c r="O393" i="21"/>
  <c r="I393" i="21"/>
  <c r="O392" i="21"/>
  <c r="I392" i="21"/>
  <c r="O391" i="21"/>
  <c r="I391" i="21"/>
  <c r="O390" i="21"/>
  <c r="I390" i="21"/>
  <c r="O389" i="21"/>
  <c r="I389" i="21"/>
  <c r="O388" i="21"/>
  <c r="I388" i="21"/>
  <c r="O387" i="21"/>
  <c r="I387" i="21"/>
  <c r="O386" i="21"/>
  <c r="I386" i="21"/>
  <c r="O385" i="21"/>
  <c r="I385" i="21"/>
  <c r="O384" i="21"/>
  <c r="I384" i="21"/>
  <c r="O383" i="21"/>
  <c r="I383" i="21"/>
  <c r="O382" i="21"/>
  <c r="I382" i="21"/>
  <c r="O381" i="21"/>
  <c r="I381" i="21"/>
  <c r="O380" i="21"/>
  <c r="I380" i="21"/>
  <c r="O379" i="21"/>
  <c r="I379" i="21"/>
  <c r="O378" i="21"/>
  <c r="I378" i="21"/>
  <c r="O377" i="21"/>
  <c r="I377" i="21"/>
  <c r="O376" i="21"/>
  <c r="I376" i="21"/>
  <c r="O375" i="21"/>
  <c r="I375" i="21"/>
  <c r="O374" i="21"/>
  <c r="I374" i="21"/>
  <c r="O373" i="21"/>
  <c r="I373" i="21"/>
  <c r="O372" i="21"/>
  <c r="I372" i="21"/>
  <c r="O371" i="21"/>
  <c r="I371" i="21"/>
  <c r="O370" i="21"/>
  <c r="I370" i="21"/>
  <c r="O369" i="21"/>
  <c r="I369" i="21"/>
  <c r="O368" i="21"/>
  <c r="I368" i="21"/>
  <c r="O367" i="21"/>
  <c r="I367" i="21"/>
  <c r="O366" i="21"/>
  <c r="I366" i="21"/>
  <c r="O365" i="21"/>
  <c r="I365" i="21"/>
  <c r="O364" i="21"/>
  <c r="I364" i="21"/>
  <c r="O363" i="21"/>
  <c r="I363" i="21"/>
  <c r="O362" i="21"/>
  <c r="I362" i="21"/>
  <c r="O361" i="21"/>
  <c r="I361" i="21"/>
  <c r="O360" i="21"/>
  <c r="I360" i="21"/>
  <c r="O359" i="21"/>
  <c r="I359" i="21"/>
  <c r="O358" i="21"/>
  <c r="I358" i="21"/>
  <c r="O357" i="21"/>
  <c r="I357" i="21"/>
  <c r="O356" i="21"/>
  <c r="I356" i="21"/>
  <c r="O355" i="21"/>
  <c r="I355" i="21"/>
  <c r="O354" i="21"/>
  <c r="I354" i="21"/>
  <c r="O353" i="21"/>
  <c r="I353" i="21"/>
  <c r="O352" i="21"/>
  <c r="I352" i="21"/>
  <c r="O351" i="21"/>
  <c r="I351" i="21"/>
  <c r="O350" i="21"/>
  <c r="I350" i="21"/>
  <c r="O349" i="21"/>
  <c r="I349" i="21"/>
  <c r="O348" i="21"/>
  <c r="I348" i="21"/>
  <c r="O347" i="21"/>
  <c r="I347" i="21"/>
  <c r="O346" i="21"/>
  <c r="I346" i="21"/>
  <c r="O345" i="21"/>
  <c r="I345" i="21"/>
  <c r="O344" i="21"/>
  <c r="I344" i="21"/>
  <c r="O343" i="21"/>
  <c r="I343" i="21"/>
  <c r="O342" i="21"/>
  <c r="I342" i="21"/>
  <c r="O341" i="21"/>
  <c r="I341" i="21"/>
  <c r="O340" i="21"/>
  <c r="I340" i="21"/>
  <c r="O339" i="21"/>
  <c r="I339" i="21"/>
  <c r="O338" i="21"/>
  <c r="I338" i="21"/>
  <c r="O337" i="21"/>
  <c r="I337" i="21"/>
  <c r="O336" i="21"/>
  <c r="I336" i="21"/>
  <c r="O335" i="21"/>
  <c r="I335" i="21"/>
  <c r="O334" i="21"/>
  <c r="I334" i="21"/>
  <c r="O333" i="21"/>
  <c r="I333" i="21"/>
  <c r="O332" i="21"/>
  <c r="I332" i="21"/>
  <c r="O331" i="21"/>
  <c r="I331" i="21"/>
  <c r="O330" i="21"/>
  <c r="I330" i="21"/>
  <c r="O329" i="21"/>
  <c r="I329" i="21"/>
  <c r="O328" i="21"/>
  <c r="I328" i="21"/>
  <c r="O327" i="21"/>
  <c r="I327" i="21"/>
  <c r="O326" i="21"/>
  <c r="I326" i="21"/>
  <c r="O325" i="21"/>
  <c r="I325" i="21"/>
  <c r="O324" i="21"/>
  <c r="I324" i="21"/>
  <c r="O323" i="21"/>
  <c r="I323" i="21"/>
  <c r="O322" i="21"/>
  <c r="I322" i="21"/>
  <c r="O321" i="21"/>
  <c r="I321" i="21"/>
  <c r="O320" i="21"/>
  <c r="I320" i="21"/>
  <c r="O319" i="21"/>
  <c r="I319" i="21"/>
  <c r="O318" i="21"/>
  <c r="I318" i="21"/>
  <c r="O317" i="21"/>
  <c r="I317" i="21"/>
  <c r="O316" i="21"/>
  <c r="I316" i="21"/>
  <c r="O315" i="21"/>
  <c r="I315" i="21"/>
  <c r="O314" i="21"/>
  <c r="I314" i="21"/>
  <c r="O313" i="21"/>
  <c r="I313" i="21"/>
  <c r="O312" i="21"/>
  <c r="I312" i="21"/>
  <c r="O311" i="21"/>
  <c r="I311" i="21"/>
  <c r="O310" i="21"/>
  <c r="I310" i="21"/>
  <c r="O309" i="21"/>
  <c r="I309" i="21"/>
  <c r="O308" i="21"/>
  <c r="I308" i="21"/>
  <c r="O307" i="21"/>
  <c r="I307" i="21"/>
  <c r="O306" i="21"/>
  <c r="I306" i="21"/>
  <c r="O305" i="21"/>
  <c r="I305" i="21"/>
  <c r="O304" i="21"/>
  <c r="I304" i="21"/>
  <c r="O303" i="21"/>
  <c r="I303" i="21"/>
  <c r="O302" i="21"/>
  <c r="I302" i="21"/>
  <c r="O301" i="21"/>
  <c r="I301" i="21"/>
  <c r="O300" i="21"/>
  <c r="I300" i="21"/>
  <c r="O299" i="21"/>
  <c r="I299" i="21"/>
  <c r="O298" i="21"/>
  <c r="I298" i="21"/>
  <c r="O297" i="21"/>
  <c r="I297" i="21"/>
  <c r="O296" i="21"/>
  <c r="I296" i="21"/>
  <c r="O295" i="21"/>
  <c r="I295" i="21"/>
  <c r="O294" i="21"/>
  <c r="I294" i="21"/>
  <c r="O293" i="21"/>
  <c r="I293" i="21"/>
  <c r="O292" i="21"/>
  <c r="I292" i="21"/>
  <c r="O291" i="21"/>
  <c r="I291" i="21"/>
  <c r="O290" i="21"/>
  <c r="I290" i="21"/>
  <c r="O289" i="21"/>
  <c r="I289" i="21"/>
  <c r="O288" i="21"/>
  <c r="I288" i="21"/>
  <c r="O287" i="21"/>
  <c r="I287" i="21"/>
  <c r="O286" i="21"/>
  <c r="I286" i="21"/>
  <c r="O285" i="21"/>
  <c r="I285" i="21"/>
  <c r="O284" i="21"/>
  <c r="I284" i="21"/>
  <c r="O283" i="21"/>
  <c r="I283" i="21"/>
  <c r="O282" i="21"/>
  <c r="I282" i="21"/>
  <c r="O281" i="21"/>
  <c r="I281" i="21"/>
  <c r="O280" i="21"/>
  <c r="I280" i="21"/>
  <c r="O279" i="21"/>
  <c r="I279" i="21"/>
  <c r="O278" i="21"/>
  <c r="I278" i="21"/>
  <c r="O277" i="21"/>
  <c r="I277" i="21"/>
  <c r="O276" i="21"/>
  <c r="I276" i="21"/>
  <c r="O275" i="21"/>
  <c r="I275" i="21"/>
  <c r="O274" i="21"/>
  <c r="I274" i="21"/>
  <c r="O273" i="21"/>
  <c r="I273" i="21"/>
  <c r="O272" i="21"/>
  <c r="I272" i="21"/>
  <c r="O271" i="21"/>
  <c r="I271" i="21"/>
  <c r="O270" i="21"/>
  <c r="I270" i="21"/>
  <c r="O269" i="21"/>
  <c r="I269" i="21"/>
  <c r="O268" i="21"/>
  <c r="I268" i="21"/>
  <c r="O267" i="21"/>
  <c r="I267" i="21"/>
  <c r="O266" i="21"/>
  <c r="I266" i="21"/>
  <c r="O265" i="21"/>
  <c r="I265" i="21"/>
  <c r="O264" i="21"/>
  <c r="I264" i="21"/>
  <c r="O263" i="21"/>
  <c r="I263" i="21"/>
  <c r="O262" i="21"/>
  <c r="I262" i="21"/>
  <c r="O261" i="21"/>
  <c r="I261" i="21"/>
  <c r="O260" i="21"/>
  <c r="I260" i="21"/>
  <c r="O259" i="21"/>
  <c r="I259" i="21"/>
  <c r="O258" i="21"/>
  <c r="I258" i="21"/>
  <c r="O257" i="21"/>
  <c r="I257" i="21"/>
  <c r="O256" i="21"/>
  <c r="I256" i="21"/>
  <c r="O255" i="21"/>
  <c r="I255" i="21"/>
  <c r="O254" i="21"/>
  <c r="I254" i="21"/>
  <c r="O253" i="21"/>
  <c r="I253" i="21"/>
  <c r="O252" i="21"/>
  <c r="I252" i="21"/>
  <c r="O251" i="21"/>
  <c r="I251" i="21"/>
  <c r="O250" i="21"/>
  <c r="I250" i="21"/>
  <c r="O249" i="21"/>
  <c r="I249" i="21"/>
  <c r="O248" i="21"/>
  <c r="I248" i="21"/>
  <c r="O247" i="21"/>
  <c r="I247" i="21"/>
  <c r="O246" i="21"/>
  <c r="I246" i="21"/>
  <c r="O245" i="21"/>
  <c r="I245" i="21"/>
  <c r="O244" i="21"/>
  <c r="I244" i="21"/>
  <c r="O243" i="21"/>
  <c r="I243" i="21"/>
  <c r="O242" i="21"/>
  <c r="I242" i="21"/>
  <c r="O241" i="21"/>
  <c r="I241" i="21"/>
  <c r="O240" i="21"/>
  <c r="I240" i="21"/>
  <c r="O239" i="21"/>
  <c r="I239" i="21"/>
  <c r="O238" i="21"/>
  <c r="I238" i="21"/>
  <c r="O237" i="21"/>
  <c r="I237" i="21"/>
  <c r="O236" i="21"/>
  <c r="I236" i="21"/>
  <c r="O235" i="21"/>
  <c r="I235" i="21"/>
  <c r="O234" i="21"/>
  <c r="I234" i="21"/>
  <c r="O233" i="21"/>
  <c r="I233" i="21"/>
  <c r="O232" i="21"/>
  <c r="I232" i="21"/>
  <c r="O231" i="21"/>
  <c r="I231" i="21"/>
  <c r="O230" i="21"/>
  <c r="I230" i="21"/>
  <c r="O229" i="21"/>
  <c r="I229" i="21"/>
  <c r="O228" i="21"/>
  <c r="I228" i="21"/>
  <c r="O227" i="21"/>
  <c r="I227" i="21"/>
  <c r="O226" i="21"/>
  <c r="I226" i="21"/>
  <c r="O225" i="21"/>
  <c r="I225" i="21"/>
  <c r="O224" i="21"/>
  <c r="I224" i="21"/>
  <c r="O223" i="21"/>
  <c r="I223" i="21"/>
  <c r="O222" i="21"/>
  <c r="I222" i="21"/>
  <c r="O221" i="21"/>
  <c r="I221" i="21"/>
  <c r="O220" i="21"/>
  <c r="I220" i="21"/>
  <c r="O219" i="21"/>
  <c r="I219" i="21"/>
  <c r="O218" i="21"/>
  <c r="I218" i="21"/>
  <c r="O217" i="21"/>
  <c r="I217" i="21"/>
  <c r="O216" i="21"/>
  <c r="I216" i="21"/>
  <c r="O215" i="21"/>
  <c r="I215" i="21"/>
  <c r="O214" i="21"/>
  <c r="I214" i="21"/>
  <c r="O213" i="21"/>
  <c r="I213" i="21"/>
  <c r="O212" i="21"/>
  <c r="I212" i="21"/>
  <c r="O211" i="21"/>
  <c r="I211" i="21"/>
  <c r="O210" i="21"/>
  <c r="I210" i="21"/>
  <c r="O209" i="21"/>
  <c r="I209" i="21"/>
  <c r="O208" i="21"/>
  <c r="I208" i="21"/>
  <c r="O207" i="21"/>
  <c r="I207" i="21"/>
  <c r="O206" i="21"/>
  <c r="I206" i="21"/>
  <c r="O205" i="21"/>
  <c r="I205" i="21"/>
  <c r="O204" i="21"/>
  <c r="I204" i="21"/>
  <c r="O203" i="21"/>
  <c r="I203" i="21"/>
  <c r="O202" i="21"/>
  <c r="I202" i="21"/>
  <c r="O201" i="21"/>
  <c r="I201" i="21"/>
  <c r="O200" i="21"/>
  <c r="I200" i="21"/>
  <c r="O199" i="21"/>
  <c r="I199" i="21"/>
  <c r="O198" i="21"/>
  <c r="I198" i="21"/>
  <c r="O197" i="21"/>
  <c r="I197" i="21"/>
  <c r="O196" i="21"/>
  <c r="I196" i="21"/>
  <c r="O195" i="21"/>
  <c r="I195" i="21"/>
  <c r="O194" i="21"/>
  <c r="I194" i="21"/>
  <c r="O193" i="21"/>
  <c r="I193" i="21"/>
  <c r="O192" i="21"/>
  <c r="I192" i="21"/>
  <c r="O191" i="21"/>
  <c r="I191" i="21"/>
  <c r="O190" i="21"/>
  <c r="I190" i="21"/>
  <c r="O189" i="21"/>
  <c r="I189" i="21"/>
  <c r="O188" i="21"/>
  <c r="I188" i="21"/>
  <c r="O187" i="21"/>
  <c r="I187" i="21"/>
  <c r="O186" i="21"/>
  <c r="I186" i="21"/>
  <c r="O185" i="21"/>
  <c r="I185" i="21"/>
  <c r="O184" i="21"/>
  <c r="I184" i="21"/>
  <c r="O183" i="21"/>
  <c r="I183" i="21"/>
  <c r="O182" i="21"/>
  <c r="I182" i="21"/>
  <c r="O181" i="21"/>
  <c r="I181" i="21"/>
  <c r="O180" i="21"/>
  <c r="I180" i="21"/>
  <c r="O179" i="21"/>
  <c r="I179" i="21"/>
  <c r="O178" i="21"/>
  <c r="I178" i="21"/>
  <c r="O177" i="21"/>
  <c r="I177" i="21"/>
  <c r="O176" i="21"/>
  <c r="I176" i="21"/>
  <c r="O175" i="21"/>
  <c r="I175" i="21"/>
  <c r="O174" i="21"/>
  <c r="I174" i="21"/>
  <c r="O173" i="21"/>
  <c r="I173" i="21"/>
  <c r="O172" i="21"/>
  <c r="I172" i="21"/>
  <c r="O171" i="21"/>
  <c r="I171" i="21"/>
  <c r="O170" i="21"/>
  <c r="I170" i="21"/>
  <c r="O169" i="21"/>
  <c r="I169" i="21"/>
  <c r="O168" i="21"/>
  <c r="I168" i="21"/>
  <c r="O167" i="21"/>
  <c r="I167" i="21"/>
  <c r="O166" i="21"/>
  <c r="I166" i="21"/>
  <c r="O165" i="21"/>
  <c r="I165" i="21"/>
  <c r="O164" i="21"/>
  <c r="I164" i="21"/>
  <c r="O163" i="21"/>
  <c r="I163" i="21"/>
  <c r="O162" i="21"/>
  <c r="I162" i="21"/>
  <c r="O161" i="21"/>
  <c r="I161" i="21"/>
  <c r="O160" i="21"/>
  <c r="I160" i="21"/>
  <c r="O159" i="21"/>
  <c r="I159" i="21"/>
  <c r="O158" i="21"/>
  <c r="I158" i="21"/>
  <c r="O157" i="21"/>
  <c r="I157" i="21"/>
  <c r="O156" i="21"/>
  <c r="I156" i="21"/>
  <c r="O155" i="21"/>
  <c r="I155" i="21"/>
  <c r="O154" i="21"/>
  <c r="I154" i="21"/>
  <c r="O153" i="21"/>
  <c r="I153" i="21"/>
  <c r="O152" i="21"/>
  <c r="I152" i="21"/>
  <c r="O151" i="21"/>
  <c r="I151" i="21"/>
  <c r="O150" i="21"/>
  <c r="I150" i="21"/>
  <c r="O149" i="21"/>
  <c r="I149" i="21"/>
  <c r="O148" i="21"/>
  <c r="I148" i="21"/>
  <c r="O147" i="21"/>
  <c r="I147" i="21"/>
  <c r="O146" i="21"/>
  <c r="I146" i="21"/>
  <c r="O145" i="21"/>
  <c r="I145" i="21"/>
  <c r="O144" i="21"/>
  <c r="I144" i="21"/>
  <c r="O143" i="21"/>
  <c r="I143" i="21"/>
  <c r="O142" i="21"/>
  <c r="I142" i="21"/>
  <c r="O141" i="21"/>
  <c r="I141" i="21"/>
  <c r="O140" i="21"/>
  <c r="I140" i="21"/>
  <c r="O139" i="21"/>
  <c r="I139" i="21"/>
  <c r="O138" i="21"/>
  <c r="I138" i="21"/>
  <c r="O137" i="21"/>
  <c r="I137" i="21"/>
  <c r="O136" i="21"/>
  <c r="I136" i="21"/>
  <c r="O135" i="21"/>
  <c r="I135" i="21"/>
  <c r="O134" i="21"/>
  <c r="I134" i="21"/>
  <c r="O133" i="21"/>
  <c r="I133" i="21"/>
  <c r="O132" i="21"/>
  <c r="I132" i="21"/>
  <c r="O131" i="21"/>
  <c r="I131" i="21"/>
  <c r="O130" i="21"/>
  <c r="I130" i="21"/>
  <c r="O129" i="21"/>
  <c r="I129" i="21"/>
  <c r="O128" i="21"/>
  <c r="I128" i="21"/>
  <c r="O127" i="21"/>
  <c r="I127" i="21"/>
  <c r="O126" i="21"/>
  <c r="I126" i="21"/>
  <c r="O125" i="21"/>
  <c r="I125" i="21"/>
  <c r="O124" i="21"/>
  <c r="I124" i="21"/>
  <c r="O123" i="21"/>
  <c r="I123" i="21"/>
  <c r="O122" i="21"/>
  <c r="I122" i="21"/>
  <c r="O121" i="21"/>
  <c r="I121" i="21"/>
  <c r="O120" i="21"/>
  <c r="I120" i="21"/>
  <c r="O119" i="21"/>
  <c r="I119" i="21"/>
  <c r="O118" i="21"/>
  <c r="I118" i="21"/>
  <c r="O117" i="21"/>
  <c r="I117" i="21"/>
  <c r="O116" i="21"/>
  <c r="I116" i="21"/>
  <c r="O115" i="21"/>
  <c r="I115" i="21"/>
  <c r="O114" i="21"/>
  <c r="I114" i="21"/>
  <c r="O113" i="21"/>
  <c r="I113" i="21"/>
  <c r="O112" i="21"/>
  <c r="I112" i="21"/>
  <c r="O111" i="21"/>
  <c r="I111" i="21"/>
  <c r="O110" i="21"/>
  <c r="I110" i="21"/>
  <c r="O109" i="21"/>
  <c r="I109" i="21"/>
  <c r="O108" i="21"/>
  <c r="I108" i="21"/>
  <c r="O107" i="21"/>
  <c r="I107" i="21"/>
  <c r="O106" i="21"/>
  <c r="I106" i="21"/>
  <c r="O105" i="21"/>
  <c r="I105" i="21"/>
  <c r="O104" i="21"/>
  <c r="I104" i="21"/>
  <c r="O103" i="21"/>
  <c r="I103" i="21"/>
  <c r="O102" i="21"/>
  <c r="I102" i="21"/>
  <c r="O101" i="21"/>
  <c r="I101" i="21"/>
  <c r="O100" i="21"/>
  <c r="I100" i="21"/>
  <c r="O99" i="21"/>
  <c r="I99" i="21"/>
  <c r="O98" i="21"/>
  <c r="I98" i="21"/>
  <c r="O97" i="21"/>
  <c r="I97" i="21"/>
  <c r="O96" i="21"/>
  <c r="I96" i="21"/>
  <c r="O95" i="21"/>
  <c r="I95" i="21"/>
  <c r="O94" i="21"/>
  <c r="I94" i="21"/>
  <c r="O93" i="21"/>
  <c r="I93" i="21"/>
  <c r="O92" i="21"/>
  <c r="I92" i="21"/>
  <c r="O91" i="21"/>
  <c r="I91" i="21"/>
  <c r="O90" i="21"/>
  <c r="I90" i="21"/>
  <c r="O89" i="21"/>
  <c r="I89" i="21"/>
  <c r="O88" i="21"/>
  <c r="I88" i="21"/>
  <c r="O87" i="21"/>
  <c r="I87" i="21"/>
  <c r="O86" i="21"/>
  <c r="I86" i="21"/>
  <c r="O85" i="21"/>
  <c r="I85" i="21"/>
  <c r="O84" i="21"/>
  <c r="I84" i="21"/>
  <c r="O83" i="21"/>
  <c r="I83" i="21"/>
  <c r="O82" i="21"/>
  <c r="I82" i="21"/>
  <c r="O81" i="21"/>
  <c r="I81" i="21"/>
  <c r="O80" i="21"/>
  <c r="I80" i="21"/>
  <c r="O79" i="21"/>
  <c r="I79" i="21"/>
  <c r="O78" i="21"/>
  <c r="I78" i="21"/>
  <c r="O77" i="21"/>
  <c r="I77" i="21"/>
  <c r="O76" i="21"/>
  <c r="I76" i="21"/>
  <c r="O75" i="21"/>
  <c r="I75" i="21"/>
  <c r="O74" i="21"/>
  <c r="I74" i="21"/>
  <c r="O73" i="21"/>
  <c r="I73" i="21"/>
  <c r="O72" i="21"/>
  <c r="I72" i="21"/>
  <c r="O71" i="21"/>
  <c r="I71" i="21"/>
  <c r="O70" i="21"/>
  <c r="I70" i="21"/>
  <c r="O69" i="21"/>
  <c r="I69" i="21"/>
  <c r="O68" i="21"/>
  <c r="I68" i="21"/>
  <c r="O67" i="21"/>
  <c r="I67" i="21"/>
  <c r="O66" i="21"/>
  <c r="I66" i="21"/>
  <c r="O65" i="21"/>
  <c r="I65" i="21"/>
  <c r="O64" i="21"/>
  <c r="I64" i="21"/>
  <c r="O63" i="21"/>
  <c r="I63" i="21"/>
  <c r="O62" i="21"/>
  <c r="I62" i="21"/>
  <c r="O61" i="21"/>
  <c r="I61" i="21"/>
  <c r="O60" i="21"/>
  <c r="I60" i="21"/>
  <c r="O59" i="21"/>
  <c r="I59" i="21"/>
  <c r="O58" i="21"/>
  <c r="I58" i="21"/>
  <c r="O57" i="21"/>
  <c r="I57" i="21"/>
  <c r="O56" i="21"/>
  <c r="I56" i="21"/>
  <c r="O55" i="21"/>
  <c r="I55" i="21"/>
  <c r="O54" i="21"/>
  <c r="I54" i="21"/>
  <c r="O53" i="21"/>
  <c r="I53" i="21"/>
  <c r="O52" i="21"/>
  <c r="I52" i="21"/>
  <c r="O51" i="21"/>
  <c r="I51" i="21"/>
  <c r="O50" i="21"/>
  <c r="I50" i="21"/>
  <c r="O49" i="21"/>
  <c r="I49" i="21"/>
  <c r="O48" i="21"/>
  <c r="I48" i="21"/>
  <c r="O47" i="21"/>
  <c r="I47" i="21"/>
  <c r="O46" i="21"/>
  <c r="I46" i="21"/>
  <c r="O45" i="21"/>
  <c r="I45" i="21"/>
  <c r="O44" i="21"/>
  <c r="I44" i="21"/>
  <c r="O43" i="21"/>
  <c r="I43" i="21"/>
  <c r="O42" i="21"/>
  <c r="I42" i="21"/>
  <c r="O41" i="21"/>
  <c r="I41" i="21"/>
  <c r="O40" i="21"/>
  <c r="I40" i="21"/>
  <c r="O39" i="21"/>
  <c r="I39" i="21"/>
  <c r="O38" i="21"/>
  <c r="I38" i="21"/>
  <c r="O37" i="21"/>
  <c r="I37" i="21"/>
  <c r="O36" i="21"/>
  <c r="I36" i="21"/>
  <c r="O35" i="21"/>
  <c r="I35" i="21"/>
  <c r="O34" i="21"/>
  <c r="I34" i="21"/>
  <c r="O33" i="21"/>
  <c r="I33" i="21"/>
  <c r="O32" i="21"/>
  <c r="I32" i="21"/>
  <c r="O31" i="21"/>
  <c r="I31" i="21"/>
  <c r="O30" i="21"/>
  <c r="I30" i="21"/>
  <c r="O29" i="21"/>
  <c r="I29" i="21"/>
  <c r="O28" i="21"/>
  <c r="I28" i="21"/>
  <c r="O27" i="21"/>
  <c r="I27" i="21"/>
  <c r="O26" i="21"/>
  <c r="I26" i="21"/>
  <c r="O25" i="21"/>
  <c r="I25" i="21"/>
  <c r="O24" i="21"/>
  <c r="I24" i="21"/>
  <c r="O23" i="21"/>
  <c r="I23" i="21"/>
  <c r="O22" i="21"/>
  <c r="I22" i="21"/>
  <c r="O21" i="21"/>
  <c r="I21" i="21"/>
  <c r="O20" i="21"/>
  <c r="I20" i="21"/>
  <c r="O19" i="21"/>
  <c r="I19" i="21"/>
  <c r="O18" i="21"/>
  <c r="I18" i="21"/>
  <c r="O17" i="21"/>
  <c r="I17" i="21"/>
  <c r="O16" i="21"/>
  <c r="I16" i="21"/>
  <c r="O15" i="21"/>
  <c r="I15" i="21"/>
  <c r="O14" i="21"/>
  <c r="I14" i="21"/>
  <c r="O13" i="21"/>
  <c r="I13" i="21"/>
  <c r="O12" i="21"/>
  <c r="I12" i="21"/>
  <c r="I11" i="21"/>
  <c r="I10" i="21"/>
  <c r="I9" i="21"/>
  <c r="I8" i="21"/>
  <c r="I7" i="21"/>
  <c r="I6" i="21"/>
  <c r="K6" i="19"/>
  <c r="O11" i="3"/>
  <c r="I405" i="3" l="1"/>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F16" i="19" l="1"/>
  <c r="E16" i="19"/>
  <c r="F15" i="19"/>
  <c r="E15" i="19"/>
  <c r="F14" i="19"/>
  <c r="E14" i="19"/>
  <c r="F13" i="19"/>
  <c r="E13" i="19"/>
  <c r="F12" i="19"/>
  <c r="E12" i="19"/>
  <c r="F11" i="19"/>
  <c r="E11" i="19"/>
  <c r="F10" i="19"/>
  <c r="E10" i="19"/>
  <c r="F9" i="19"/>
  <c r="E9" i="19"/>
  <c r="F8" i="19"/>
  <c r="E8" i="19"/>
  <c r="F7" i="19"/>
  <c r="E7" i="19"/>
  <c r="F6" i="19"/>
  <c r="E6" i="19"/>
  <c r="F16" i="13"/>
  <c r="E16" i="13"/>
  <c r="F15" i="13"/>
  <c r="E15" i="13"/>
  <c r="F14" i="13"/>
  <c r="E14" i="13"/>
  <c r="F13" i="13"/>
  <c r="E13" i="13"/>
  <c r="F12" i="13"/>
  <c r="E12" i="13"/>
  <c r="F11" i="13"/>
  <c r="E11" i="13"/>
  <c r="F10" i="13"/>
  <c r="E10" i="13"/>
  <c r="F9" i="13"/>
  <c r="E9" i="13"/>
  <c r="F8" i="13"/>
  <c r="E8" i="13"/>
  <c r="F7" i="13"/>
  <c r="E7" i="13"/>
  <c r="F6" i="13"/>
  <c r="E6" i="13"/>
  <c r="M457" i="15"/>
  <c r="M454" i="15"/>
  <c r="M453" i="15"/>
  <c r="M428" i="15"/>
  <c r="M427" i="15"/>
  <c r="M425" i="15"/>
  <c r="M424" i="15"/>
  <c r="M423" i="15"/>
  <c r="M421" i="15"/>
  <c r="M420" i="15"/>
  <c r="M419" i="15"/>
  <c r="M418" i="15"/>
  <c r="M417" i="15"/>
  <c r="M330" i="15"/>
  <c r="M309" i="15"/>
  <c r="M285" i="15"/>
  <c r="M272" i="15"/>
  <c r="M271" i="15"/>
  <c r="M270" i="15"/>
  <c r="M269" i="15"/>
  <c r="M251" i="15"/>
  <c r="M231" i="15"/>
  <c r="M196" i="15"/>
  <c r="M195" i="15"/>
  <c r="M9" i="15"/>
  <c r="M486" i="15"/>
  <c r="M485" i="15"/>
  <c r="M484" i="15"/>
  <c r="M483" i="15"/>
  <c r="M482" i="15"/>
  <c r="M481" i="15"/>
  <c r="M480" i="15"/>
  <c r="M479" i="15"/>
  <c r="M478" i="15"/>
  <c r="M477" i="15"/>
  <c r="M476" i="15"/>
  <c r="M475" i="15"/>
  <c r="M474" i="15"/>
  <c r="M473" i="15"/>
  <c r="M472" i="15"/>
  <c r="M471" i="15"/>
  <c r="M470" i="15"/>
  <c r="M469" i="15"/>
  <c r="M468" i="15"/>
  <c r="M467" i="15"/>
  <c r="M466" i="15"/>
  <c r="M465" i="15"/>
  <c r="M464" i="15"/>
  <c r="M463" i="15"/>
  <c r="M462" i="15"/>
  <c r="M461" i="15"/>
  <c r="M460" i="15"/>
  <c r="M459" i="15"/>
  <c r="M458" i="15"/>
  <c r="M456" i="15"/>
  <c r="M455" i="15"/>
  <c r="M452" i="15"/>
  <c r="M451" i="15"/>
  <c r="M450" i="15"/>
  <c r="M449" i="15"/>
  <c r="M448" i="15"/>
  <c r="M447" i="15"/>
  <c r="M446" i="15"/>
  <c r="M445" i="15"/>
  <c r="M444" i="15"/>
  <c r="M443" i="15"/>
  <c r="M442" i="15"/>
  <c r="M441" i="15"/>
  <c r="M440" i="15"/>
  <c r="M439" i="15"/>
  <c r="M438" i="15"/>
  <c r="M437" i="15"/>
  <c r="M436" i="15"/>
  <c r="M435" i="15"/>
  <c r="M434" i="15"/>
  <c r="M433" i="15"/>
  <c r="M432" i="15"/>
  <c r="M431" i="15"/>
  <c r="M430" i="15"/>
  <c r="M429" i="15"/>
  <c r="M426" i="15"/>
  <c r="M422" i="15"/>
  <c r="M416" i="15"/>
  <c r="M415" i="15"/>
  <c r="M414" i="15"/>
  <c r="M413" i="15"/>
  <c r="M412" i="15"/>
  <c r="M411" i="15"/>
  <c r="M410" i="15"/>
  <c r="M409" i="15"/>
  <c r="M408" i="15"/>
  <c r="M407" i="15"/>
  <c r="M406" i="15"/>
  <c r="M405" i="15"/>
  <c r="M404" i="15"/>
  <c r="M403" i="15"/>
  <c r="M402" i="15"/>
  <c r="M401" i="15"/>
  <c r="M400" i="15"/>
  <c r="M399" i="15"/>
  <c r="M398" i="15"/>
  <c r="M397" i="15"/>
  <c r="M396" i="15"/>
  <c r="M395" i="15"/>
  <c r="M394" i="15"/>
  <c r="M393" i="15"/>
  <c r="M392" i="15"/>
  <c r="M391" i="15"/>
  <c r="M390" i="15"/>
  <c r="M389" i="15"/>
  <c r="M388" i="15"/>
  <c r="M387" i="15"/>
  <c r="M386" i="15"/>
  <c r="M385" i="15"/>
  <c r="M384" i="15"/>
  <c r="M383" i="15"/>
  <c r="M382" i="15"/>
  <c r="M381" i="15"/>
  <c r="M380" i="15"/>
  <c r="M379" i="15"/>
  <c r="M378" i="15"/>
  <c r="M377" i="15"/>
  <c r="M376" i="15"/>
  <c r="M375" i="15"/>
  <c r="M374" i="15"/>
  <c r="M373" i="15"/>
  <c r="M372" i="15"/>
  <c r="M371" i="15"/>
  <c r="M370" i="15"/>
  <c r="M369" i="15"/>
  <c r="M368" i="15"/>
  <c r="M367" i="15"/>
  <c r="M366" i="15"/>
  <c r="M365" i="15"/>
  <c r="M364" i="15"/>
  <c r="M363" i="15"/>
  <c r="M362" i="15"/>
  <c r="M361" i="15"/>
  <c r="M360" i="15"/>
  <c r="M359" i="15"/>
  <c r="M358" i="15"/>
  <c r="M357" i="15"/>
  <c r="M356" i="15"/>
  <c r="M355" i="15"/>
  <c r="M354" i="15"/>
  <c r="M353" i="15"/>
  <c r="M352" i="15"/>
  <c r="M351" i="15"/>
  <c r="M350" i="15"/>
  <c r="M349" i="15"/>
  <c r="M348" i="15"/>
  <c r="M347" i="15"/>
  <c r="M346" i="15"/>
  <c r="M345" i="15"/>
  <c r="M344" i="15"/>
  <c r="M343" i="15"/>
  <c r="M342" i="15"/>
  <c r="M341" i="15"/>
  <c r="M340" i="15"/>
  <c r="M339" i="15"/>
  <c r="M338" i="15"/>
  <c r="M337" i="15"/>
  <c r="M336" i="15"/>
  <c r="M335" i="15"/>
  <c r="M334" i="15"/>
  <c r="M333" i="15"/>
  <c r="M332" i="15"/>
  <c r="M331" i="15"/>
  <c r="M329" i="15"/>
  <c r="M328" i="15"/>
  <c r="M327" i="15"/>
  <c r="M326" i="15"/>
  <c r="M325" i="15"/>
  <c r="M324" i="15"/>
  <c r="M323" i="15"/>
  <c r="M322" i="15"/>
  <c r="M321" i="15"/>
  <c r="M320" i="15"/>
  <c r="M319" i="15"/>
  <c r="M318" i="15"/>
  <c r="M317" i="15"/>
  <c r="M316" i="15"/>
  <c r="M315" i="15"/>
  <c r="M314" i="15"/>
  <c r="M313" i="15"/>
  <c r="M312" i="15"/>
  <c r="M311" i="15"/>
  <c r="M310" i="15"/>
  <c r="M308" i="15"/>
  <c r="M307" i="15"/>
  <c r="M306" i="15"/>
  <c r="M305" i="15"/>
  <c r="M304" i="15"/>
  <c r="M303" i="15"/>
  <c r="M302" i="15"/>
  <c r="M301" i="15"/>
  <c r="M300" i="15"/>
  <c r="M299" i="15"/>
  <c r="M298" i="15"/>
  <c r="M297" i="15"/>
  <c r="M296" i="15"/>
  <c r="M295" i="15"/>
  <c r="M294" i="15"/>
  <c r="M293" i="15"/>
  <c r="M292" i="15"/>
  <c r="M291" i="15"/>
  <c r="M290" i="15"/>
  <c r="M289" i="15"/>
  <c r="M288" i="15"/>
  <c r="M287" i="15"/>
  <c r="M286" i="15"/>
  <c r="M284" i="15"/>
  <c r="M283" i="15"/>
  <c r="M282" i="15"/>
  <c r="M281" i="15"/>
  <c r="M280" i="15"/>
  <c r="M279" i="15"/>
  <c r="M278" i="15"/>
  <c r="M277" i="15"/>
  <c r="M276" i="15"/>
  <c r="M275" i="15"/>
  <c r="M274" i="15"/>
  <c r="M273" i="15"/>
  <c r="M268" i="15"/>
  <c r="M267" i="15"/>
  <c r="M266" i="15"/>
  <c r="M265" i="15"/>
  <c r="M264" i="15"/>
  <c r="M263" i="15"/>
  <c r="M262" i="15"/>
  <c r="M261" i="15"/>
  <c r="M260" i="15"/>
  <c r="M259" i="15"/>
  <c r="M258" i="15"/>
  <c r="M257" i="15"/>
  <c r="M256" i="15"/>
  <c r="M255" i="15"/>
  <c r="M254" i="15"/>
  <c r="M253" i="15"/>
  <c r="M252" i="15"/>
  <c r="M250" i="15"/>
  <c r="M249" i="15"/>
  <c r="M248" i="15"/>
  <c r="M247" i="15"/>
  <c r="M246" i="15"/>
  <c r="M245" i="15"/>
  <c r="M244" i="15"/>
  <c r="M243" i="15"/>
  <c r="M242" i="15"/>
  <c r="M241" i="15"/>
  <c r="M240" i="15"/>
  <c r="M239" i="15"/>
  <c r="M238" i="15"/>
  <c r="M237" i="15"/>
  <c r="M236" i="15"/>
  <c r="M235" i="15"/>
  <c r="M234" i="15"/>
  <c r="M233" i="15"/>
  <c r="M232" i="15"/>
  <c r="M230" i="15"/>
  <c r="M229" i="15"/>
  <c r="M228" i="15"/>
  <c r="M227" i="15"/>
  <c r="M226" i="15"/>
  <c r="M225" i="15"/>
  <c r="M224" i="15"/>
  <c r="M223" i="15"/>
  <c r="M222" i="15"/>
  <c r="M221" i="15"/>
  <c r="M220" i="15"/>
  <c r="M219" i="15"/>
  <c r="M218" i="15"/>
  <c r="M217" i="15"/>
  <c r="M216" i="15"/>
  <c r="M215" i="15"/>
  <c r="M214" i="15"/>
  <c r="M213" i="15"/>
  <c r="M212" i="15"/>
  <c r="M211" i="15"/>
  <c r="M210" i="15"/>
  <c r="M209" i="15"/>
  <c r="M208" i="15"/>
  <c r="M207" i="15"/>
  <c r="M206" i="15"/>
  <c r="M205" i="15"/>
  <c r="M204" i="15"/>
  <c r="M203" i="15"/>
  <c r="M202" i="15"/>
  <c r="M201" i="15"/>
  <c r="M200" i="15"/>
  <c r="M199" i="15"/>
  <c r="M198" i="15"/>
  <c r="M197" i="15"/>
  <c r="M194" i="15"/>
  <c r="M193" i="15"/>
  <c r="M192" i="15"/>
  <c r="M191" i="15"/>
  <c r="M190" i="15"/>
  <c r="M189" i="15"/>
  <c r="M188" i="15"/>
  <c r="M187" i="15"/>
  <c r="M186" i="15"/>
  <c r="M185" i="15"/>
  <c r="M184" i="15"/>
  <c r="M183" i="15"/>
  <c r="M182" i="15"/>
  <c r="M181" i="15"/>
  <c r="M180" i="15"/>
  <c r="M179" i="15"/>
  <c r="M178" i="15"/>
  <c r="M177" i="15"/>
  <c r="M176" i="15"/>
  <c r="M175" i="15"/>
  <c r="M174" i="15"/>
  <c r="M173" i="15"/>
  <c r="M172" i="15"/>
  <c r="M171" i="15"/>
  <c r="M170" i="15"/>
  <c r="M169" i="15"/>
  <c r="M168" i="15"/>
  <c r="M167" i="15"/>
  <c r="M166" i="15"/>
  <c r="M165" i="15"/>
  <c r="M164" i="15"/>
  <c r="M163" i="15"/>
  <c r="M162" i="15"/>
  <c r="M161" i="15"/>
  <c r="M160" i="15"/>
  <c r="M159" i="15"/>
  <c r="M158" i="15"/>
  <c r="M157" i="15"/>
  <c r="M156" i="15"/>
  <c r="M155" i="15"/>
  <c r="M154" i="15"/>
  <c r="M153" i="15"/>
  <c r="M152" i="15"/>
  <c r="M151" i="15"/>
  <c r="M150" i="15"/>
  <c r="M149" i="15"/>
  <c r="M148" i="15"/>
  <c r="M147" i="15"/>
  <c r="M146" i="15"/>
  <c r="M145" i="15"/>
  <c r="M144" i="15"/>
  <c r="M143" i="15"/>
  <c r="M142" i="15"/>
  <c r="M141" i="15"/>
  <c r="M140" i="15"/>
  <c r="M139" i="15"/>
  <c r="M138" i="15"/>
  <c r="M137" i="15"/>
  <c r="M136" i="15"/>
  <c r="M135" i="15"/>
  <c r="M134" i="15"/>
  <c r="M133" i="15"/>
  <c r="M132" i="15"/>
  <c r="M131" i="15"/>
  <c r="M130" i="15"/>
  <c r="M129" i="15"/>
  <c r="M128" i="15"/>
  <c r="M127" i="15"/>
  <c r="M126" i="15"/>
  <c r="M125" i="15"/>
  <c r="M124" i="15"/>
  <c r="M123" i="15"/>
  <c r="M122" i="15"/>
  <c r="M121" i="15"/>
  <c r="M120" i="15"/>
  <c r="M119" i="15"/>
  <c r="M118" i="15"/>
  <c r="M117" i="15"/>
  <c r="M116" i="15"/>
  <c r="M115" i="15"/>
  <c r="M114" i="15"/>
  <c r="M113" i="15"/>
  <c r="M112" i="15"/>
  <c r="M111" i="15"/>
  <c r="M110" i="15"/>
  <c r="M109" i="15"/>
  <c r="M108" i="15"/>
  <c r="M107" i="15"/>
  <c r="M106" i="15"/>
  <c r="M105" i="15"/>
  <c r="M104" i="15"/>
  <c r="M103" i="15"/>
  <c r="M102" i="15"/>
  <c r="M101" i="15"/>
  <c r="M100" i="15"/>
  <c r="M99" i="15"/>
  <c r="M98" i="15"/>
  <c r="M97" i="15"/>
  <c r="M96" i="15"/>
  <c r="M95" i="15"/>
  <c r="M94" i="15"/>
  <c r="M93" i="15"/>
  <c r="M92" i="15"/>
  <c r="M91" i="15"/>
  <c r="M90" i="15"/>
  <c r="M89" i="15"/>
  <c r="M88" i="15"/>
  <c r="M87" i="15"/>
  <c r="M86" i="15"/>
  <c r="M85" i="15"/>
  <c r="M84" i="15"/>
  <c r="M83" i="15"/>
  <c r="M82" i="15"/>
  <c r="M81" i="15"/>
  <c r="M80" i="15"/>
  <c r="M79" i="15"/>
  <c r="M78" i="15"/>
  <c r="M77" i="15"/>
  <c r="M76" i="15"/>
  <c r="M75" i="15"/>
  <c r="M74" i="15"/>
  <c r="M73" i="15"/>
  <c r="M72" i="15"/>
  <c r="M71" i="15"/>
  <c r="M70" i="15"/>
  <c r="M69" i="15"/>
  <c r="M68" i="15"/>
  <c r="M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8" i="15"/>
  <c r="M7" i="15"/>
  <c r="M6" i="15"/>
  <c r="M5" i="15"/>
  <c r="M4" i="15"/>
  <c r="M3" i="15"/>
  <c r="O12" i="3" l="1"/>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7" i="3"/>
</calcChain>
</file>

<file path=xl/sharedStrings.xml><?xml version="1.0" encoding="utf-8"?>
<sst xmlns="http://schemas.openxmlformats.org/spreadsheetml/2006/main" count="5605" uniqueCount="1025">
  <si>
    <t>Date Contract Begins</t>
  </si>
  <si>
    <t>Date Contract Ends or Becomes Cancellable By Either Party</t>
  </si>
  <si>
    <t>Yes</t>
  </si>
  <si>
    <t>No</t>
  </si>
  <si>
    <t>Beginning</t>
  </si>
  <si>
    <t>End</t>
  </si>
  <si>
    <t>Payment at beginning or end of month</t>
  </si>
  <si>
    <t>Is the payment at the beginning or the end of the payment period?</t>
  </si>
  <si>
    <t>What is the payment period frequency?</t>
  </si>
  <si>
    <t>Annual</t>
  </si>
  <si>
    <t>Monthly</t>
  </si>
  <si>
    <t>Weekly</t>
  </si>
  <si>
    <t>None</t>
  </si>
  <si>
    <t>Contact Name</t>
  </si>
  <si>
    <t>Contact Phone Number</t>
  </si>
  <si>
    <t>Contact Email Address</t>
  </si>
  <si>
    <t>Contact Title</t>
  </si>
  <si>
    <t>Not Applicable</t>
  </si>
  <si>
    <t>Contact Count</t>
  </si>
  <si>
    <t>Subscription Classification</t>
  </si>
  <si>
    <t>Perpetual licensing arrangement</t>
  </si>
  <si>
    <t>IT support services</t>
  </si>
  <si>
    <t>Multiple Components</t>
  </si>
  <si>
    <t>Single Component</t>
  </si>
  <si>
    <t>Oracle Cloud Services Agreement</t>
  </si>
  <si>
    <t>IBM Software Subscription and Support</t>
  </si>
  <si>
    <t>(1)</t>
  </si>
  <si>
    <t>(2)</t>
  </si>
  <si>
    <t>(3)</t>
  </si>
  <si>
    <t>(4)</t>
  </si>
  <si>
    <t>(6)</t>
  </si>
  <si>
    <t>(5)</t>
  </si>
  <si>
    <t>A single component contract contains subscription component only.</t>
  </si>
  <si>
    <t>Instructions:</t>
  </si>
  <si>
    <t>•</t>
  </si>
  <si>
    <t>1.</t>
  </si>
  <si>
    <t>Control of the right to use</t>
  </si>
  <si>
    <t>Fixed payments</t>
  </si>
  <si>
    <t>GASB 96 Contract Review Log</t>
  </si>
  <si>
    <t xml:space="preserve">Single component </t>
  </si>
  <si>
    <t xml:space="preserve">Multiple component </t>
  </si>
  <si>
    <t>a.</t>
  </si>
  <si>
    <t>b.</t>
  </si>
  <si>
    <t xml:space="preserve">Contacts_Data Tab </t>
  </si>
  <si>
    <t>2.</t>
  </si>
  <si>
    <t xml:space="preserve">SBITA_Data Tab </t>
  </si>
  <si>
    <t>d.</t>
  </si>
  <si>
    <t>Exceptions:</t>
  </si>
  <si>
    <t>Examples:</t>
  </si>
  <si>
    <t>(a)</t>
  </si>
  <si>
    <t>(b)</t>
  </si>
  <si>
    <t>(7)</t>
  </si>
  <si>
    <t>(8)</t>
  </si>
  <si>
    <t>(9)</t>
  </si>
  <si>
    <t>(10)</t>
  </si>
  <si>
    <t>(11)</t>
  </si>
  <si>
    <t>(12)</t>
  </si>
  <si>
    <t>(13)</t>
  </si>
  <si>
    <t>(14)</t>
  </si>
  <si>
    <t>(15)</t>
  </si>
  <si>
    <t>(17)</t>
  </si>
  <si>
    <t>(18)</t>
  </si>
  <si>
    <t>(19)</t>
  </si>
  <si>
    <t>Purpose: This spreadsheet is a tool for logging all potential contracts/arrangements that may meet the definition of a subscription-based information technology (IT) arrangement (SBITA) and to determine the reporting requirements under GASB 96.</t>
  </si>
  <si>
    <t>Maximum possible term</t>
  </si>
  <si>
    <t>Subscription Term</t>
  </si>
  <si>
    <t>Contract No.</t>
  </si>
  <si>
    <r>
      <t xml:space="preserve">Does the contract have any </t>
    </r>
    <r>
      <rPr>
        <b/>
        <sz val="10"/>
        <color theme="1"/>
        <rFont val="Calibri"/>
        <family val="2"/>
        <scheme val="minor"/>
      </rPr>
      <t>fixed or fixed in-substance</t>
    </r>
    <r>
      <rPr>
        <sz val="10"/>
        <color theme="1"/>
        <rFont val="Calibri"/>
        <family val="2"/>
        <scheme val="minor"/>
      </rPr>
      <t xml:space="preserve"> </t>
    </r>
    <r>
      <rPr>
        <b/>
        <sz val="10"/>
        <color theme="1"/>
        <rFont val="Calibri"/>
        <family val="2"/>
        <scheme val="minor"/>
      </rPr>
      <t>payments</t>
    </r>
    <r>
      <rPr>
        <sz val="10"/>
        <color theme="1"/>
        <rFont val="Calibri"/>
        <family val="2"/>
        <scheme val="minor"/>
      </rPr>
      <t>?</t>
    </r>
  </si>
  <si>
    <r>
      <t xml:space="preserve">Is this contract a </t>
    </r>
    <r>
      <rPr>
        <b/>
        <sz val="10"/>
        <color theme="1"/>
        <rFont val="Calibri"/>
        <family val="2"/>
        <scheme val="minor"/>
      </rPr>
      <t>single component</t>
    </r>
    <r>
      <rPr>
        <sz val="10"/>
        <color theme="1"/>
        <rFont val="Calibri"/>
        <family val="2"/>
        <scheme val="minor"/>
      </rPr>
      <t xml:space="preserve"> or </t>
    </r>
    <r>
      <rPr>
        <b/>
        <sz val="10"/>
        <color theme="1"/>
        <rFont val="Calibri"/>
        <family val="2"/>
        <scheme val="minor"/>
      </rPr>
      <t>multiple components</t>
    </r>
    <r>
      <rPr>
        <sz val="10"/>
        <color theme="1"/>
        <rFont val="Calibri"/>
        <family val="2"/>
        <scheme val="minor"/>
      </rPr>
      <t>?</t>
    </r>
  </si>
  <si>
    <r>
      <t>What</t>
    </r>
    <r>
      <rPr>
        <b/>
        <sz val="10"/>
        <color theme="1"/>
        <rFont val="Calibri"/>
        <family val="2"/>
        <scheme val="minor"/>
      </rPr>
      <t xml:space="preserve"> non-subscription components</t>
    </r>
    <r>
      <rPr>
        <sz val="10"/>
        <color theme="1"/>
        <rFont val="Calibri"/>
        <family val="2"/>
        <scheme val="minor"/>
      </rPr>
      <t xml:space="preserve"> does this contract have?</t>
    </r>
  </si>
  <si>
    <t>Purpose:</t>
  </si>
  <si>
    <t>Background:</t>
  </si>
  <si>
    <t>Key Terms:</t>
  </si>
  <si>
    <r>
      <t xml:space="preserve">A SBITA is defined as a contract that conveys </t>
    </r>
    <r>
      <rPr>
        <i/>
        <sz val="11"/>
        <color theme="1"/>
        <rFont val="Calibri"/>
        <family val="2"/>
        <scheme val="minor"/>
      </rPr>
      <t>control of the right to use</t>
    </r>
    <r>
      <rPr>
        <sz val="11"/>
        <color theme="1"/>
        <rFont val="Calibri"/>
        <family val="2"/>
        <scheme val="minor"/>
      </rPr>
      <t xml:space="preserve"> another </t>
    </r>
    <r>
      <rPr>
        <i/>
        <sz val="11"/>
        <color theme="1"/>
        <rFont val="Calibri"/>
        <family val="2"/>
        <scheme val="minor"/>
      </rPr>
      <t>party’s (a SBITA vendor’s) information technology (IT) software</t>
    </r>
    <r>
      <rPr>
        <sz val="11"/>
        <color theme="1"/>
        <rFont val="Calibri"/>
        <family val="2"/>
        <scheme val="minor"/>
      </rPr>
      <t xml:space="preserve">, alone or in combination with tangible capital assets (the underlying IT assets), as specified in the contract for a </t>
    </r>
    <r>
      <rPr>
        <i/>
        <sz val="11"/>
        <color theme="1"/>
        <rFont val="Calibri"/>
        <family val="2"/>
        <scheme val="minor"/>
      </rPr>
      <t>period of time</t>
    </r>
    <r>
      <rPr>
        <sz val="11"/>
        <color theme="1"/>
        <rFont val="Calibri"/>
        <family val="2"/>
        <scheme val="minor"/>
      </rPr>
      <t xml:space="preserve"> in an </t>
    </r>
    <r>
      <rPr>
        <i/>
        <sz val="11"/>
        <color theme="1"/>
        <rFont val="Calibri"/>
        <family val="2"/>
        <scheme val="minor"/>
      </rPr>
      <t>exchange or exchange-like transaction</t>
    </r>
    <r>
      <rPr>
        <sz val="11"/>
        <color theme="1"/>
        <rFont val="Calibri"/>
        <family val="2"/>
        <scheme val="minor"/>
      </rPr>
      <t>.</t>
    </r>
  </si>
  <si>
    <t>Note:</t>
  </si>
  <si>
    <r>
      <t xml:space="preserve">Add all the potential contracts and agreements to the </t>
    </r>
    <r>
      <rPr>
        <b/>
        <sz val="11"/>
        <color theme="1"/>
        <rFont val="Calibri"/>
        <family val="2"/>
        <scheme val="minor"/>
      </rPr>
      <t>SBITA_Data</t>
    </r>
    <r>
      <rPr>
        <sz val="11"/>
        <color theme="1"/>
        <rFont val="Calibri"/>
        <family val="2"/>
        <scheme val="minor"/>
      </rPr>
      <t xml:space="preserve"> tab.</t>
    </r>
  </si>
  <si>
    <t>Cloud-based ERP systems</t>
  </si>
  <si>
    <t>Software as a Service (SaaS) such as Zoom, Salesforce, Microsoft 365, etc.</t>
  </si>
  <si>
    <t>Platform as a Service (PaaS) such as Windows Azure, Android, Apple, etc.</t>
  </si>
  <si>
    <t>SBITA Definition:</t>
  </si>
  <si>
    <t>Input all SBITAs and contracts that meet the scope of GASB 96 into the GASB 96 SBITA template.</t>
  </si>
  <si>
    <t>c.</t>
  </si>
  <si>
    <t>e</t>
  </si>
  <si>
    <t>f</t>
  </si>
  <si>
    <t>Infrastructure as a Service (IaaS) such as IBM, Oracle, Cisco, Citrix, etc.</t>
  </si>
  <si>
    <t>3.</t>
  </si>
  <si>
    <t>*</t>
  </si>
  <si>
    <t xml:space="preserve">Contracts that solely provide IT support services* 
</t>
  </si>
  <si>
    <r>
      <t xml:space="preserve">GASB 96 includes contracts that contain </t>
    </r>
    <r>
      <rPr>
        <i/>
        <u/>
        <sz val="10"/>
        <color theme="1"/>
        <rFont val="Calibri"/>
        <family val="2"/>
        <scheme val="minor"/>
      </rPr>
      <t>both</t>
    </r>
    <r>
      <rPr>
        <i/>
        <sz val="10"/>
        <color theme="1"/>
        <rFont val="Calibri"/>
        <family val="2"/>
        <scheme val="minor"/>
      </rPr>
      <t xml:space="preserve"> a subscription component (leased software) and an IT support services component.   </t>
    </r>
  </si>
  <si>
    <t>Microsoft Enterprise Licensing Agreement (CDT)</t>
  </si>
  <si>
    <t>24 months</t>
  </si>
  <si>
    <t>36 months</t>
  </si>
  <si>
    <t>WHAT TO USE</t>
  </si>
  <si>
    <t>OPERATION</t>
  </si>
  <si>
    <t>CAUTION</t>
  </si>
  <si>
    <t>Noncancelable Period</t>
  </si>
  <si>
    <t>Plus (+)</t>
  </si>
  <si>
    <t>For each question to the left, the outcome must be reasonably certain (more than probable) (&gt;75%)</t>
  </si>
  <si>
    <t>Does the government have an option to terminate the SBITA, but is choosing not to?</t>
  </si>
  <si>
    <t>Does the SBITA vendor have an option to terminate the SBITA, but is choosing not to?</t>
  </si>
  <si>
    <t>Equals (=)</t>
  </si>
  <si>
    <t>Window Azure Service Agreement</t>
  </si>
  <si>
    <r>
      <t xml:space="preserve">Does your department have </t>
    </r>
    <r>
      <rPr>
        <b/>
        <sz val="10"/>
        <color theme="1"/>
        <rFont val="Calibri"/>
        <family val="2"/>
        <scheme val="minor"/>
      </rPr>
      <t>control of the right to use</t>
    </r>
    <r>
      <rPr>
        <sz val="10"/>
        <color theme="1"/>
        <rFont val="Calibri"/>
        <family val="2"/>
        <scheme val="minor"/>
      </rPr>
      <t xml:space="preserve"> the  IT software agreed upon (e.g., remote access to a software application)?</t>
    </r>
  </si>
  <si>
    <t xml:space="preserve">Does your department have to pay to use the IT software specified in the contract?  </t>
  </si>
  <si>
    <t>Description of the contract or IT software</t>
  </si>
  <si>
    <r>
      <t>What is the</t>
    </r>
    <r>
      <rPr>
        <b/>
        <sz val="10"/>
        <color theme="1"/>
        <rFont val="Calibri"/>
        <family val="2"/>
        <scheme val="minor"/>
      </rPr>
      <t xml:space="preserve"> total of the fixed and fixed in-substance future payments</t>
    </r>
    <r>
      <rPr>
        <sz val="10"/>
        <color theme="1"/>
        <rFont val="Calibri"/>
        <family val="2"/>
        <scheme val="minor"/>
      </rPr>
      <t xml:space="preserve"> or upfront payments to the end of the subscription term? </t>
    </r>
  </si>
  <si>
    <t>Step 1 - Assess for short-term SBITA</t>
  </si>
  <si>
    <t>Step 2 - Determine the subscription term</t>
  </si>
  <si>
    <t>Interagency Agreement</t>
  </si>
  <si>
    <t>The right to determine the nature and manner of use of the asset (e.g., control of how the asset is used as specified in the contract).</t>
  </si>
  <si>
    <t>The right to obtain service level capacity from the use of the asset (e.g., the ability to use the asset to satisfy business needs, such as remote access to software applications).</t>
  </si>
  <si>
    <t>Fixed payments are established as specific dollar amounts within a contract, and the government is obligated to pay those amounts—for example, $5,000 per month for 60 months, due on the 9th of each month.</t>
  </si>
  <si>
    <t>Fixed in-substance payment</t>
  </si>
  <si>
    <t xml:space="preserve">Fixed in-substance payments are minimum guarantee amounts or portions of variable payments that can be reliably measured and are not dependent upon events or transactions that have yet to occur. </t>
  </si>
  <si>
    <t>A multiple component contract contains both subscription component (e.g., leased software) and nonsubscription component (e.g., IT support services).</t>
  </si>
  <si>
    <t>Any SBITA contracts/agreements that do not meet the threshold are expensed as payments are made.</t>
  </si>
  <si>
    <t>Zoom - Free Subscription</t>
  </si>
  <si>
    <t>g.</t>
  </si>
  <si>
    <t>h.</t>
  </si>
  <si>
    <t>Interagency Agreement/Contract between State Agencies:</t>
  </si>
  <si>
    <t>Single or multiple components</t>
  </si>
  <si>
    <t>Fixed or fixed in-substance payments</t>
  </si>
  <si>
    <t>Question #</t>
  </si>
  <si>
    <t>Ref. to question # of the SBITA_Data tab:</t>
  </si>
  <si>
    <t>Examples of nonsubscription components include a separate perpetual licensing arrangement and maintenance services for the IT assets.</t>
  </si>
  <si>
    <t>(6) &amp; (7)</t>
  </si>
  <si>
    <t>See the "Key Terms" tab for more info:</t>
  </si>
  <si>
    <t xml:space="preserve">Perpetual Licensing Arrangements (e.g., software that your department purchased or will own and can use indefinitely)
</t>
  </si>
  <si>
    <r>
      <t xml:space="preserve">If the contract has a maximum possible term of greater than 12 months, use the following to determine the </t>
    </r>
    <r>
      <rPr>
        <b/>
        <u/>
        <sz val="12"/>
        <rFont val="Calibri"/>
        <family val="2"/>
        <scheme val="minor"/>
      </rPr>
      <t>subscription term</t>
    </r>
    <r>
      <rPr>
        <b/>
        <sz val="12"/>
        <rFont val="Calibri"/>
        <family val="2"/>
        <scheme val="minor"/>
      </rPr>
      <t xml:space="preserve">:  </t>
    </r>
  </si>
  <si>
    <r>
      <t xml:space="preserve">Is the </t>
    </r>
    <r>
      <rPr>
        <b/>
        <sz val="10"/>
        <rFont val="Calibri"/>
        <family val="2"/>
        <scheme val="minor"/>
      </rPr>
      <t>maximum possible term</t>
    </r>
    <r>
      <rPr>
        <sz val="10"/>
        <rFont val="Calibri"/>
        <family val="2"/>
        <scheme val="minor"/>
      </rPr>
      <t xml:space="preserve"> </t>
    </r>
    <r>
      <rPr>
        <sz val="10"/>
        <color rgb="FFFF0000"/>
        <rFont val="Calibri"/>
        <family val="2"/>
        <scheme val="minor"/>
      </rPr>
      <t xml:space="preserve">(see "Assess Contract Term" tab) </t>
    </r>
    <r>
      <rPr>
        <sz val="10"/>
        <color theme="1"/>
        <rFont val="Calibri"/>
        <family val="2"/>
        <scheme val="minor"/>
      </rPr>
      <t>greater than 12 months?</t>
    </r>
  </si>
  <si>
    <r>
      <t xml:space="preserve">Subscription Term 
</t>
    </r>
    <r>
      <rPr>
        <sz val="10"/>
        <color rgb="FFFF0000"/>
        <rFont val="Calibri"/>
        <family val="2"/>
        <scheme val="minor"/>
      </rPr>
      <t>(see "Assess Contract Term" tab)</t>
    </r>
  </si>
  <si>
    <t xml:space="preserve">- to help determine the correct treatment for each IT software contract. </t>
  </si>
  <si>
    <t>Contracts that convey control of the right to use another entity’s combination of IT software and tangible capital assets that meet the definition of a lease in GASB Statement No. 87 (GASB 87), in which the software component is insignificant when compared to the cost of the underlying asset (e.g., a computer with operating software or a smart copier that is connected to an IT system).</t>
  </si>
  <si>
    <t xml:space="preserve">For example, a minimum annual payment of $10,000 for up to 10 licenses per contract, regardless of how many are active, then $1,500 per license after. Since the minimum amount to be paid can be reliably measured, the $10,000 becomes a fixed in substance payment.  </t>
  </si>
  <si>
    <t xml:space="preserve">GASB Statement No. 96 Subscription-Based Information Technology Arrangements </t>
  </si>
  <si>
    <t>See "Assess Contract Term" tab for more details</t>
  </si>
  <si>
    <t>Asset Description</t>
  </si>
  <si>
    <t>Fund Type</t>
  </si>
  <si>
    <t>Fund Number</t>
  </si>
  <si>
    <t>Governmental Fund</t>
  </si>
  <si>
    <t>Proprietary - Internal Service Fund</t>
  </si>
  <si>
    <t>Proprietary - Enterprise Fund</t>
  </si>
  <si>
    <t>SBITA Contract (No #)</t>
  </si>
  <si>
    <r>
      <t xml:space="preserve">In May 2020, the Governmental Accounting Standards Board (GASB) issued Statement No. 96, </t>
    </r>
    <r>
      <rPr>
        <i/>
        <sz val="11"/>
        <rFont val="Calibri"/>
        <family val="2"/>
        <scheme val="minor"/>
      </rPr>
      <t>Subscription-Based Information Technology  Arrangements</t>
    </r>
    <r>
      <rPr>
        <sz val="11"/>
        <rFont val="Calibri"/>
        <family val="2"/>
        <scheme val="minor"/>
      </rPr>
      <t xml:space="preserve"> (GASB 96) to better meet the information needs of financial statement users by establishing the definition of a SBITA and enhancing accounting and financial reporting by governments.</t>
    </r>
  </si>
  <si>
    <t>Variable Payment Type</t>
  </si>
  <si>
    <t xml:space="preserve">   2023–2024</t>
  </si>
  <si>
    <t xml:space="preserve">   2024–2025</t>
  </si>
  <si>
    <t xml:space="preserve">   2025–2026</t>
  </si>
  <si>
    <t xml:space="preserve">   2026–2027</t>
  </si>
  <si>
    <t xml:space="preserve">   2022–2023 </t>
  </si>
  <si>
    <t xml:space="preserve">   2027–2028</t>
  </si>
  <si>
    <t>Variable Payments/Contingency Payments</t>
  </si>
  <si>
    <t>Termination Penalties</t>
  </si>
  <si>
    <t>Subscription Term Begins</t>
  </si>
  <si>
    <t>Subscription Term Ends</t>
  </si>
  <si>
    <t xml:space="preserve">The purpose of this workbook is to inventory all possible contracts/agreements that may qualify as subscription-based information technology arrangements (SBITA) and determine the reporting requirements under GASB 96. </t>
  </si>
  <si>
    <t>Gather all contracts/agreements with potential SBITAs.</t>
  </si>
  <si>
    <r>
      <t xml:space="preserve">Answer (1) through (20) </t>
    </r>
    <r>
      <rPr>
        <b/>
        <sz val="11"/>
        <color theme="1"/>
        <rFont val="Calibri"/>
        <family val="2"/>
        <scheme val="minor"/>
      </rPr>
      <t>except (8) Subscription Classification</t>
    </r>
    <r>
      <rPr>
        <sz val="11"/>
        <color theme="1"/>
        <rFont val="Calibri"/>
        <family val="2"/>
        <scheme val="minor"/>
      </rPr>
      <t xml:space="preserve">. The column 'Subscription Classification' will auto-populate when (2) through (6) are answered with 'Yes' or 'No' selections. See the "SBITA_Data_Example" tab for examples. </t>
    </r>
  </si>
  <si>
    <t xml:space="preserve">It is very important to evaluate whether a SBITA is short-term because it will be excluded from reporting as a subscription liability and subscription asset under GASB 96. Refer to the "Assess Contract Term" tab to answer (4) "Is the maximum possible term  greater than 12 months?" 
</t>
  </si>
  <si>
    <r>
      <t>Refer to the</t>
    </r>
    <r>
      <rPr>
        <b/>
        <sz val="11"/>
        <color theme="1"/>
        <rFont val="Calibri"/>
        <family val="2"/>
        <scheme val="minor"/>
      </rPr>
      <t xml:space="preserve"> "Key Terms"</t>
    </r>
    <r>
      <rPr>
        <sz val="11"/>
        <color theme="1"/>
        <rFont val="Calibri"/>
        <family val="2"/>
        <scheme val="minor"/>
      </rPr>
      <t xml:space="preserve"> tab for more information about the questions.</t>
    </r>
  </si>
  <si>
    <t>Fund(s) paying contract</t>
  </si>
  <si>
    <t>N/A</t>
  </si>
  <si>
    <t>Contract Number</t>
  </si>
  <si>
    <t>12 months</t>
  </si>
  <si>
    <t>001</t>
  </si>
  <si>
    <t>003</t>
  </si>
  <si>
    <t>State Auditor's Office</t>
  </si>
  <si>
    <t>SBITA Contract (No # 4)</t>
  </si>
  <si>
    <t>Quarterly</t>
  </si>
  <si>
    <t>Biannually</t>
  </si>
  <si>
    <r>
      <t xml:space="preserve">If </t>
    </r>
    <r>
      <rPr>
        <u/>
        <sz val="11"/>
        <rFont val="Calibri"/>
        <family val="2"/>
        <scheme val="minor"/>
      </rPr>
      <t>both</t>
    </r>
    <r>
      <rPr>
        <sz val="11"/>
        <rFont val="Calibri"/>
        <family val="2"/>
        <scheme val="minor"/>
      </rPr>
      <t xml:space="preserve"> the SBITA vendor and the government must agree to extend, those </t>
    </r>
    <r>
      <rPr>
        <u/>
        <sz val="11"/>
        <rFont val="Calibri"/>
        <family val="2"/>
        <scheme val="minor"/>
      </rPr>
      <t>periods are cancelable</t>
    </r>
    <r>
      <rPr>
        <sz val="11"/>
        <rFont val="Calibri"/>
        <family val="2"/>
        <scheme val="minor"/>
      </rPr>
      <t>.</t>
    </r>
  </si>
  <si>
    <r>
      <t xml:space="preserve">If </t>
    </r>
    <r>
      <rPr>
        <u/>
        <sz val="11"/>
        <rFont val="Calibri"/>
        <family val="2"/>
        <scheme val="minor"/>
      </rPr>
      <t>both</t>
    </r>
    <r>
      <rPr>
        <sz val="11"/>
        <rFont val="Calibri"/>
        <family val="2"/>
        <scheme val="minor"/>
      </rPr>
      <t xml:space="preserve"> the SBITA vendor and the government </t>
    </r>
    <r>
      <rPr>
        <u/>
        <sz val="11"/>
        <rFont val="Calibri"/>
        <family val="2"/>
        <scheme val="minor"/>
      </rPr>
      <t>have an option to terminate without permission</t>
    </r>
    <r>
      <rPr>
        <sz val="11"/>
        <rFont val="Calibri"/>
        <family val="2"/>
        <scheme val="minor"/>
      </rPr>
      <t xml:space="preserve"> from the other party, those </t>
    </r>
    <r>
      <rPr>
        <u/>
        <sz val="11"/>
        <rFont val="Calibri"/>
        <family val="2"/>
        <scheme val="minor"/>
      </rPr>
      <t>periods are cancelable</t>
    </r>
    <r>
      <rPr>
        <sz val="11"/>
        <rFont val="Calibri"/>
        <family val="2"/>
        <scheme val="minor"/>
      </rPr>
      <t>.</t>
    </r>
  </si>
  <si>
    <t>(c)</t>
  </si>
  <si>
    <t>A state agency enters into a 6-month contract with a SBITA Vendor for the right to use its IT software. This contract has the option to extend 12 months without any termination clause. If the agency is reasonably certain (more than probable) that the option will be exercised, then the subscription term is 18 months.</t>
  </si>
  <si>
    <t>A state agency enters into a two-year contract with a SBITA Vendor for the right to use its IT software. This contract has a provision that allows the contract to be amended two additional times, but does not have an option to extend without permission.  This contract has a termination clause, allowing only the agency the right to terminate at the convenience of the government by giving termination notice. The vendor does not have the option to terminate without permission. Assuming the agency is reasonably certain (more than probable) that the option to terminate will NOT be exercised, then the subscription term is two-years.  The amendment(s) would need to be approved by both parties and therefore not included in the subscription term.</t>
  </si>
  <si>
    <t>An Interagency Agreement (IAA) is an agreement between two or more state agencies with one furnishing services, materials or equipment to, or performing work for the other state agency, which is outside the scope of GASB 96.</t>
  </si>
  <si>
    <t>Other (provide explanation)</t>
  </si>
  <si>
    <t>Contract Effective Date</t>
  </si>
  <si>
    <t>Start of Subscription Term</t>
  </si>
  <si>
    <t>What Object and SubObject is used to record the subscription expenditure?</t>
  </si>
  <si>
    <t>Agency Number</t>
  </si>
  <si>
    <t xml:space="preserve">Enter the date the contract was effective.  </t>
  </si>
  <si>
    <t>Commencement (i.e., start) of Subscription Term</t>
  </si>
  <si>
    <t>Commencement occurs when the initial implementation stage is completed (e.g., the SBITA is configured, tested, and made compatible with a government's existing IT), at which time the government has obtained control of the right to use the underlying IT assets, and, therefore, the subscription asset is placed into service.</t>
  </si>
  <si>
    <t>Payment beginning or ending of the payment period</t>
  </si>
  <si>
    <t>Select "beginning" for payments made in the first half of the payment period or "end" for payments made in the latter half of the payment period.</t>
  </si>
  <si>
    <t>Payment Period</t>
  </si>
  <si>
    <t>Agency Name</t>
  </si>
  <si>
    <t>307-777-2460</t>
  </si>
  <si>
    <t>CFO</t>
  </si>
  <si>
    <t xml:space="preserve">Retain this workbook as support of all contract review decisions, which may be useful during the external audit. </t>
  </si>
  <si>
    <t>Jane Doe</t>
  </si>
  <si>
    <t>Jane.doe@wyo.gov</t>
  </si>
  <si>
    <t xml:space="preserve">State Auditor's Office </t>
  </si>
  <si>
    <t xml:space="preserve">GASB 96 Calculation Tools </t>
  </si>
  <si>
    <t>- Subscription Term Calculation - to help determine the subscription term for SBITAs.</t>
  </si>
  <si>
    <t xml:space="preserve">- Subscription Liability Calculation - to help determine what type of payments should be included in the measurement of SBITA liability. </t>
  </si>
  <si>
    <t>Each agency must document its review decisions for each contract as an audit trail and means for showing completeness for review. The external auditors may request this documentation as part of an audit.</t>
  </si>
  <si>
    <t>A contract must require a total of fixed or fixed in-substance future payments or upfront payments of $100,000 or more to qualify for SBITA reporting, refer to column (7).</t>
  </si>
  <si>
    <t>Contract Provisions</t>
  </si>
  <si>
    <t>Ex. 0292.01, 0292.08, 0901.51, etc.</t>
  </si>
  <si>
    <t>(18) &amp; (19)</t>
  </si>
  <si>
    <t>Explanation/Notes</t>
  </si>
  <si>
    <t>Do both parties need to agree to extend the contract?</t>
  </si>
  <si>
    <t>Do both parties need to agree to terminate?</t>
  </si>
  <si>
    <t>Does either party have the right to extend without approval from other party? If so, how long (ex., 6-months, 2 years, etc.)</t>
  </si>
  <si>
    <t>(20) - (23)</t>
  </si>
  <si>
    <r>
      <t xml:space="preserve">If a SBITA's subscription term </t>
    </r>
    <r>
      <rPr>
        <u/>
        <sz val="11"/>
        <rFont val="Calibri"/>
        <family val="2"/>
        <scheme val="minor"/>
      </rPr>
      <t>started before the GASB 96 implementation date of July 1, 2022</t>
    </r>
    <r>
      <rPr>
        <sz val="11"/>
        <rFont val="Calibri"/>
        <family val="2"/>
        <scheme val="minor"/>
      </rPr>
      <t>, use July 1, 2022, as the commencement of the subscription term. If the remaining subscription term for the SBITA contract is 12 months or less from July 1, 2022, it should be reported as a short-term SBITA.</t>
    </r>
  </si>
  <si>
    <t>Enter your agency's contact information.  See the "Contacts_Data_Example" tab for an example.  This is for your agency's reference.  SAO wants one point-of-contact for each agency.</t>
  </si>
  <si>
    <t>If  "Yes" is answered on (4), enter the subscription term on (14). Refer to step 2 of the "Assess Contract Term" tab to determine the subscription term.  (The subscription term and maximum possible term are not always the same length.)</t>
  </si>
  <si>
    <r>
      <t xml:space="preserve">Subscription Classification #2 - </t>
    </r>
    <r>
      <rPr>
        <sz val="11"/>
        <rFont val="Calibri"/>
        <family val="2"/>
        <scheme val="minor"/>
      </rPr>
      <t>Use the "GASB 96 SBITA Template" to enter variable payments that are not included in the measurement of the SBITA liability into the Note Disclosure tab associated with the SBITA contract.</t>
    </r>
  </si>
  <si>
    <t>Is it procured through an interagency agreement or between state agencies (e.g., procure the IT software through the ETS and payable to ETS)?</t>
  </si>
  <si>
    <t>(24)</t>
  </si>
  <si>
    <t>The contract provisions are important in determining the maximum possible term and the subscription term.  Refer to the Assess Contract Term tab to see how these provisions affect each term.</t>
  </si>
  <si>
    <t>Incentives/Penalties</t>
  </si>
  <si>
    <t>Are there vendor incentives (rebates or discounts) or termination penalties?</t>
  </si>
  <si>
    <r>
      <rPr>
        <b/>
        <sz val="11"/>
        <rFont val="Calibri"/>
        <family val="2"/>
        <scheme val="minor"/>
      </rPr>
      <t>Component Units:</t>
    </r>
    <r>
      <rPr>
        <sz val="11"/>
        <rFont val="Calibri"/>
        <family val="2"/>
        <scheme val="minor"/>
      </rPr>
      <t xml:space="preserve">  Wyoming Department of Transportation (045), University of Wyoming (067, 069, 070, 167), Wyoming Retirement System (072), Wyoming Business Council (085), Wyoming Energy Authority (090), Wyoming Community Development Authority, Wyoming Lottery Corporation</t>
    </r>
  </si>
  <si>
    <r>
      <rPr>
        <b/>
        <sz val="11"/>
        <rFont val="Calibri"/>
        <family val="2"/>
        <scheme val="minor"/>
      </rPr>
      <t>Note:</t>
    </r>
    <r>
      <rPr>
        <sz val="11"/>
        <rFont val="Calibri"/>
        <family val="2"/>
        <scheme val="minor"/>
      </rPr>
      <t xml:space="preserve">  Agreements between a State agency and a component unit are not considered interagency.  An IT software contract between a State agency and a component unit must be evaluated for SBITA.  Component units are legally separate entities from the State of Wyoming.</t>
    </r>
  </si>
  <si>
    <t>Vendor incentives are the equivalent to a rebate or discount and includes an agreement to pay a government’s preexisting subscription obligations to a third party, other reimbursements of end user costs, free subscription periods, and reductions of interest or principal charges by the SBITA vendor.  Incentives offset the SBITA liability.</t>
  </si>
  <si>
    <t>Do both parties have the right to cancel at anytime, or after notice, without permission from the other party?</t>
  </si>
  <si>
    <t>Termination penalties are typically costs to terminate the contract early.  If the subscription term reflects the government early terminating, then the termination costs are to be included in the SBITA liability.</t>
  </si>
  <si>
    <t>Changed fund from 000 to X, since the formulas read it as blank.  This made all blanks show as fund class A01.  Also changed the format to general, with custom 000.</t>
  </si>
  <si>
    <t>Fiscal
Year</t>
  </si>
  <si>
    <t>Fund</t>
  </si>
  <si>
    <t>Fund Name</t>
  </si>
  <si>
    <t>Fund
Category</t>
  </si>
  <si>
    <t>Fund Category
Name</t>
  </si>
  <si>
    <t>Fund Class</t>
  </si>
  <si>
    <t>Fund Class
Name</t>
  </si>
  <si>
    <t>Fund Group</t>
  </si>
  <si>
    <t>Fund Group
Name</t>
  </si>
  <si>
    <t>Fund Type
Name</t>
  </si>
  <si>
    <t>CAFR Fund Group</t>
  </si>
  <si>
    <t>CAFR Fund Type</t>
  </si>
  <si>
    <t>Fund
Active</t>
  </si>
  <si>
    <t>X</t>
  </si>
  <si>
    <t>Warrant Clearing Fund</t>
  </si>
  <si>
    <t>A0</t>
  </si>
  <si>
    <t>Agency Fund Category</t>
  </si>
  <si>
    <t>A01</t>
  </si>
  <si>
    <t>F</t>
  </si>
  <si>
    <t>Fiduciary</t>
  </si>
  <si>
    <t>A</t>
  </si>
  <si>
    <t>Agency Fund</t>
  </si>
  <si>
    <t>General Fund</t>
  </si>
  <si>
    <t>G0</t>
  </si>
  <si>
    <t>Governmental Fund Category</t>
  </si>
  <si>
    <t>G01</t>
  </si>
  <si>
    <t>G</t>
  </si>
  <si>
    <t>Governmental</t>
  </si>
  <si>
    <t>Budget Reserve Account</t>
  </si>
  <si>
    <t>Capitol Bldg Rehab &amp; Restoration Account</t>
  </si>
  <si>
    <t>C0</t>
  </si>
  <si>
    <t>Capital Projects Fund Category</t>
  </si>
  <si>
    <t>C04</t>
  </si>
  <si>
    <t>Capital Projects Fund</t>
  </si>
  <si>
    <t>C</t>
  </si>
  <si>
    <t>Capital Project Fund</t>
  </si>
  <si>
    <t>Legislative Stabilization Rese</t>
  </si>
  <si>
    <t>Public TV Matching Fund</t>
  </si>
  <si>
    <t>N0</t>
  </si>
  <si>
    <t>Non Expendable Category</t>
  </si>
  <si>
    <t>N10</t>
  </si>
  <si>
    <t>Sundry Trust Funds</t>
  </si>
  <si>
    <t>N</t>
  </si>
  <si>
    <t>Non Expendable Trust</t>
  </si>
  <si>
    <t>State Self Insurance</t>
  </si>
  <si>
    <t>I0</t>
  </si>
  <si>
    <t>Internal Fund Category</t>
  </si>
  <si>
    <t>I10</t>
  </si>
  <si>
    <t>State Self Insurance Fund</t>
  </si>
  <si>
    <t>P</t>
  </si>
  <si>
    <t>Proprietary</t>
  </si>
  <si>
    <t>I</t>
  </si>
  <si>
    <t>Internal Fund</t>
  </si>
  <si>
    <t>Wildlife/Livestock Disease</t>
  </si>
  <si>
    <t>Foundation Program</t>
  </si>
  <si>
    <t>R0</t>
  </si>
  <si>
    <t>Special Revenue Category</t>
  </si>
  <si>
    <t>R47</t>
  </si>
  <si>
    <t>Foundation Program Fund</t>
  </si>
  <si>
    <t>R</t>
  </si>
  <si>
    <t>Special Revenue Fund</t>
  </si>
  <si>
    <t>Wheat Marketing Commission</t>
  </si>
  <si>
    <t>R03</t>
  </si>
  <si>
    <t>Board &amp; Regulatory Fund</t>
  </si>
  <si>
    <t>WICHE Program Repayment Fund</t>
  </si>
  <si>
    <t>R60</t>
  </si>
  <si>
    <t>University of Wyoming Fund</t>
  </si>
  <si>
    <t>Sales &amp; Use Taxpayers Acct</t>
  </si>
  <si>
    <t>A20</t>
  </si>
  <si>
    <t>Department Of Revenue Fund</t>
  </si>
  <si>
    <t>Landfill Remediation Account</t>
  </si>
  <si>
    <t>Gillette Madison Project Fund</t>
  </si>
  <si>
    <t>Leaf Cutter Bee</t>
  </si>
  <si>
    <t>Architect Board Admin</t>
  </si>
  <si>
    <t>Wy Cultural Trust-Income Fund</t>
  </si>
  <si>
    <t>R30</t>
  </si>
  <si>
    <t>Special Projects Fund-Committed</t>
  </si>
  <si>
    <t>Wyoming Combat Sports Commission Account</t>
  </si>
  <si>
    <t>Glendo Reservoir Account</t>
  </si>
  <si>
    <t>R53</t>
  </si>
  <si>
    <t>Water Fund</t>
  </si>
  <si>
    <t>Psc Universal Service Fund</t>
  </si>
  <si>
    <t>Crime Victims Comp Surcharge</t>
  </si>
  <si>
    <t>Barber Examiners Admin</t>
  </si>
  <si>
    <t>Radiologic Tech. Admin</t>
  </si>
  <si>
    <t>Real Estate Board Admin</t>
  </si>
  <si>
    <t>Real Estate Board Recovery</t>
  </si>
  <si>
    <t>Real Estate Board Education</t>
  </si>
  <si>
    <t>Real Estate Appr.</t>
  </si>
  <si>
    <t>Corrective Action Account</t>
  </si>
  <si>
    <t>R02</t>
  </si>
  <si>
    <t>Environmental Quality Fund-Committed</t>
  </si>
  <si>
    <t>Fin. Resp. Acct.</t>
  </si>
  <si>
    <t>Collection Board</t>
  </si>
  <si>
    <t>Industrial Siting Admin</t>
  </si>
  <si>
    <t>Public Service Comm.</t>
  </si>
  <si>
    <t>Employment Support Fund</t>
  </si>
  <si>
    <t>R31</t>
  </si>
  <si>
    <t>Special Projects Fund-Restricted</t>
  </si>
  <si>
    <t>Federal Natural Resources</t>
  </si>
  <si>
    <t>Snowmobile Gas Tax</t>
  </si>
  <si>
    <t>Air Quality New Source Review</t>
  </si>
  <si>
    <t>One Percent Severance Tax</t>
  </si>
  <si>
    <t>Revolving Investment Fund Acct</t>
  </si>
  <si>
    <t>B01</t>
  </si>
  <si>
    <t>Wyoming Business Council</t>
  </si>
  <si>
    <t>Podiatry Board Admin</t>
  </si>
  <si>
    <t>Water Development Acct I</t>
  </si>
  <si>
    <t>Water Development Acct II</t>
  </si>
  <si>
    <t>Chiropractic Board Admin</t>
  </si>
  <si>
    <t>Cosmetology Board Admin</t>
  </si>
  <si>
    <t>Dental Board Examiner</t>
  </si>
  <si>
    <t>Embalmers Board Admin</t>
  </si>
  <si>
    <t>Animal Damage Management</t>
  </si>
  <si>
    <t>Examining Engineer Board</t>
  </si>
  <si>
    <t>Pari Mutuel Admin</t>
  </si>
  <si>
    <t>Insurance Agent Licensing</t>
  </si>
  <si>
    <t>Veterinary Medicine</t>
  </si>
  <si>
    <t>Livestock Inspection</t>
  </si>
  <si>
    <t>Medical Licensing Board</t>
  </si>
  <si>
    <t>Nursing Board Admin.</t>
  </si>
  <si>
    <t>Mortgage Settlement Fund</t>
  </si>
  <si>
    <t>Oil &amp; Gas Admin.</t>
  </si>
  <si>
    <t>Optometry</t>
  </si>
  <si>
    <t>Comm. College Contingency Res.</t>
  </si>
  <si>
    <t>R32</t>
  </si>
  <si>
    <t>Community College Grants Fund</t>
  </si>
  <si>
    <t>Audio Speech Board Admin</t>
  </si>
  <si>
    <t>Pharmacy Board Admin</t>
  </si>
  <si>
    <t>Wyoming Tobacco Settlement</t>
  </si>
  <si>
    <t>N07</t>
  </si>
  <si>
    <t>Wyoming Tobacco Settlement Fund</t>
  </si>
  <si>
    <t>Local Gov Mineral Royalty</t>
  </si>
  <si>
    <t>R67</t>
  </si>
  <si>
    <t>Government Royalty Distributions Fund</t>
  </si>
  <si>
    <t>School Cap Con Account</t>
  </si>
  <si>
    <t>R66</t>
  </si>
  <si>
    <t>Mineral Royalties Fund</t>
  </si>
  <si>
    <t>Wy. Board Of Cpa Admin</t>
  </si>
  <si>
    <t>Physical Therapy Board Admin</t>
  </si>
  <si>
    <t>Hearing Aid Board Admin</t>
  </si>
  <si>
    <t>Psychologist Board Admin</t>
  </si>
  <si>
    <t>Transportation</t>
  </si>
  <si>
    <t>Home Health Nursing</t>
  </si>
  <si>
    <t>Abandoned Mine Balancing Fund</t>
  </si>
  <si>
    <t>Pro Counselors Lic Board Admin</t>
  </si>
  <si>
    <t>Board Of Nursing Home Admin</t>
  </si>
  <si>
    <t>Board Of Law Examiners</t>
  </si>
  <si>
    <t>Transportation Trust</t>
  </si>
  <si>
    <t>Wyoming Tobacco Settlement-Int</t>
  </si>
  <si>
    <t>Fire Academy and Conferences</t>
  </si>
  <si>
    <t>Predatory Animal Control</t>
  </si>
  <si>
    <t>A06</t>
  </si>
  <si>
    <t>County Predatory Control Fund</t>
  </si>
  <si>
    <t>Audit-Banking</t>
  </si>
  <si>
    <t>Motor Boat Gas Tax--Dept Comm</t>
  </si>
  <si>
    <t>Fl Bonds-89-Float Fund</t>
  </si>
  <si>
    <t>N03</t>
  </si>
  <si>
    <t>Common School Land Fund</t>
  </si>
  <si>
    <t>Fl Bonds-90-Float Fund</t>
  </si>
  <si>
    <t>Acupuncture Board</t>
  </si>
  <si>
    <t>Fl Bonds-91FLOAT Fund</t>
  </si>
  <si>
    <t>Consumer Settlement</t>
  </si>
  <si>
    <t>Radiologic Waste Pilot Project</t>
  </si>
  <si>
    <t>Electrical Fees        D</t>
  </si>
  <si>
    <t>Economic Development Enterprise</t>
  </si>
  <si>
    <t>ARRA Revolving Loan Fund</t>
  </si>
  <si>
    <t>Large Projects Fund -Economic Development</t>
  </si>
  <si>
    <t>Uw Mineral Royalty Fund</t>
  </si>
  <si>
    <t>Occupational Therapy Board</t>
  </si>
  <si>
    <t>Bd Of Professional Geologists</t>
  </si>
  <si>
    <t>Telecomm. For The Impaired</t>
  </si>
  <si>
    <t>VSS - NAPHSIS</t>
  </si>
  <si>
    <t>Snow Mobile Bond Pool</t>
  </si>
  <si>
    <t>Brownsfield Revolving Loan Fund</t>
  </si>
  <si>
    <t>Animal Reimbursement</t>
  </si>
  <si>
    <t>Search And Rescue</t>
  </si>
  <si>
    <t>Securities Ed/Compliance</t>
  </si>
  <si>
    <t>Wyo Childrens Trust Fund</t>
  </si>
  <si>
    <t>Miscellaneous Water Fund</t>
  </si>
  <si>
    <t>Insurance Regulatory Fund</t>
  </si>
  <si>
    <t>School Foundation Program Reserve Account</t>
  </si>
  <si>
    <t>AML Funds Reserve Account</t>
  </si>
  <si>
    <t>Special Projects Restricted</t>
  </si>
  <si>
    <t>R01</t>
  </si>
  <si>
    <t>Environmental Quality Fund-Restricted</t>
  </si>
  <si>
    <t>Grain Warehouse Program</t>
  </si>
  <si>
    <t>Child Abuse Registry Fund</t>
  </si>
  <si>
    <t>Air Quality OPP Fees</t>
  </si>
  <si>
    <t>Teaching Standards Board Fund</t>
  </si>
  <si>
    <t>Weed And Pest Control</t>
  </si>
  <si>
    <t>State Fair Activities</t>
  </si>
  <si>
    <t>Registration Surcharge Revenue</t>
  </si>
  <si>
    <t>R62</t>
  </si>
  <si>
    <t>Department Of Transportation Fund</t>
  </si>
  <si>
    <t>Seo Agency Fund</t>
  </si>
  <si>
    <t>Vrp Fees</t>
  </si>
  <si>
    <t>Motorcycle Saftey Program Fund</t>
  </si>
  <si>
    <t>Water Well Contractors</t>
  </si>
  <si>
    <t>Muni SW Landfill Premiums</t>
  </si>
  <si>
    <t>Haz Waste Fees</t>
  </si>
  <si>
    <t>94 Bond Float Fund</t>
  </si>
  <si>
    <t>State Parks Account</t>
  </si>
  <si>
    <t>Strategic Investments and Projects Fund</t>
  </si>
  <si>
    <t>Bucking Horse &amp; Rider</t>
  </si>
  <si>
    <t>Government Efficiency Initiatives</t>
  </si>
  <si>
    <t>Wyoming State Penitentiary Capital Construction</t>
  </si>
  <si>
    <t>Volkswagon Diesel Emissions</t>
  </si>
  <si>
    <t>Orphan Site Remediation</t>
  </si>
  <si>
    <t>Special Natural Resource</t>
  </si>
  <si>
    <t>Wyoming's Tomorrow Scholarship Expenditure Account</t>
  </si>
  <si>
    <t>T0</t>
  </si>
  <si>
    <t>Expendable Fund Category</t>
  </si>
  <si>
    <t>T05</t>
  </si>
  <si>
    <t>Endowment Fund</t>
  </si>
  <si>
    <t>T</t>
  </si>
  <si>
    <t>Expendable Trust</t>
  </si>
  <si>
    <t>Water Development Acct III</t>
  </si>
  <si>
    <t>Emergency Water Projects Account</t>
  </si>
  <si>
    <t>Voluntary Pool Program Account</t>
  </si>
  <si>
    <t>Financial Technology Innovation Account</t>
  </si>
  <si>
    <t>Wyoming Coal Marketing Program Account</t>
  </si>
  <si>
    <t>Air Ambulance Coverage Account</t>
  </si>
  <si>
    <t>Military Department Range Management and Grazing Account</t>
  </si>
  <si>
    <t>WY Cowboy Challenge Academy Endowment Account</t>
  </si>
  <si>
    <t>N15</t>
  </si>
  <si>
    <t>Wyoming Cowboy Challenge Academy Endowment</t>
  </si>
  <si>
    <t>Geologic Sequestration Special Revenue Account</t>
  </si>
  <si>
    <t>State Shooting Complex Account</t>
  </si>
  <si>
    <t>State Savings and Efficiency Initiatives Account</t>
  </si>
  <si>
    <t>Wyo Childrens Trust Income Account</t>
  </si>
  <si>
    <t>Wyoming Stable Token Trust Account</t>
  </si>
  <si>
    <t>Wyoming Stable Token Administration Account</t>
  </si>
  <si>
    <t>State Fair Endowment Account</t>
  </si>
  <si>
    <t>Segregated Pass-through Funds/General Fund</t>
  </si>
  <si>
    <t>School Major Maintenance Subaccount</t>
  </si>
  <si>
    <t>Governors Prayer Breakfast</t>
  </si>
  <si>
    <t>Military Assistance Trust Fund</t>
  </si>
  <si>
    <t>N08</t>
  </si>
  <si>
    <t>Wyoming Military Assistance Trust Fund</t>
  </si>
  <si>
    <t>Clean Coal Technology</t>
  </si>
  <si>
    <t>Exxon</t>
  </si>
  <si>
    <t>T08</t>
  </si>
  <si>
    <t>Oil Surcharge Conservation Fund</t>
  </si>
  <si>
    <t>Diamond Shamrock</t>
  </si>
  <si>
    <t>Stripper Wells</t>
  </si>
  <si>
    <t>Wy Military Assistance-Interes</t>
  </si>
  <si>
    <t>Higher Education Income</t>
  </si>
  <si>
    <t>State Hospital</t>
  </si>
  <si>
    <t>Division Of Aging</t>
  </si>
  <si>
    <t>T03</t>
  </si>
  <si>
    <t>Donations &amp; Bequests Fund</t>
  </si>
  <si>
    <t>Wsts Daycare</t>
  </si>
  <si>
    <t>Preventive Health</t>
  </si>
  <si>
    <t>Family Health Services</t>
  </si>
  <si>
    <t>Hathaway Reserve</t>
  </si>
  <si>
    <t>Payroll Clearing Fund</t>
  </si>
  <si>
    <t>RAC Payments</t>
  </si>
  <si>
    <t>A11</t>
  </si>
  <si>
    <t>Sundry Agency Funds</t>
  </si>
  <si>
    <t>Cruelty to Pet Animals Protection Account</t>
  </si>
  <si>
    <t>Dpass Overpayments And Recover</t>
  </si>
  <si>
    <t>Retirement Center</t>
  </si>
  <si>
    <t>Escheated Mineral Royalities</t>
  </si>
  <si>
    <t>T12</t>
  </si>
  <si>
    <t>Unclaimed Property Fund</t>
  </si>
  <si>
    <t>NOT AVAILABLE</t>
  </si>
  <si>
    <t>NA</t>
  </si>
  <si>
    <t>Wyo-Star</t>
  </si>
  <si>
    <t>Higher Education Reserve</t>
  </si>
  <si>
    <t>Judicial Systems Automation</t>
  </si>
  <si>
    <t>University Endowment Fund</t>
  </si>
  <si>
    <t>Investment Managers</t>
  </si>
  <si>
    <t>Unclaimed Property</t>
  </si>
  <si>
    <t>Government Royalties</t>
  </si>
  <si>
    <t>A15</t>
  </si>
  <si>
    <t>Treasurer's Agency Fund</t>
  </si>
  <si>
    <t>Car Company Tax</t>
  </si>
  <si>
    <t>Hathaway Expenditure</t>
  </si>
  <si>
    <t>Taylor Grazing Act</t>
  </si>
  <si>
    <t>United States Forest Reserve</t>
  </si>
  <si>
    <t>Perm Wyo Min Trst Reserve Acct</t>
  </si>
  <si>
    <t>Comm Schl Perm Fnd Reserve Acc</t>
  </si>
  <si>
    <t>2% Mineral Severance Tax</t>
  </si>
  <si>
    <t>Sales &amp; Use Tax Impact Asst</t>
  </si>
  <si>
    <t>College Savings Program</t>
  </si>
  <si>
    <t>Non Resident Employer Bonds</t>
  </si>
  <si>
    <t>CMS Civil Penalties-Nursing Facilities</t>
  </si>
  <si>
    <t>Education Workshop</t>
  </si>
  <si>
    <t>Wyoming Tourism Account</t>
  </si>
  <si>
    <t>State Facilities Construction Account</t>
  </si>
  <si>
    <t>Douvas Scholarship</t>
  </si>
  <si>
    <t>Casper State Facilities Construction Acc</t>
  </si>
  <si>
    <t>Veterans Skilled Nursing Facility Account</t>
  </si>
  <si>
    <t>Wyoming Tourism Reserve and Projects Account</t>
  </si>
  <si>
    <t>UW Student Housing Acct</t>
  </si>
  <si>
    <t>Computer Tech Depr</t>
  </si>
  <si>
    <t>I01</t>
  </si>
  <si>
    <t>Computer Technology Fund</t>
  </si>
  <si>
    <t>Motor Vehicle Dep</t>
  </si>
  <si>
    <t>I02</t>
  </si>
  <si>
    <t>Motor Vehicle Fund</t>
  </si>
  <si>
    <t>Trust Company Resolution Fund</t>
  </si>
  <si>
    <t>Hava Match</t>
  </si>
  <si>
    <t>Board of Athletic Training</t>
  </si>
  <si>
    <t>Adjutant General</t>
  </si>
  <si>
    <t>A03</t>
  </si>
  <si>
    <t>Adjutant General Fund</t>
  </si>
  <si>
    <t>Health Care Innovation Account</t>
  </si>
  <si>
    <t>Nonfair Activities</t>
  </si>
  <si>
    <t>Pioneer Museum</t>
  </si>
  <si>
    <t>Wyoming State Hospital Demolition Account</t>
  </si>
  <si>
    <t>University of Wyoming 2023 Capital Projects Account</t>
  </si>
  <si>
    <t>Special Fuel Bond Fund</t>
  </si>
  <si>
    <t>Wind Energy Tax Fund</t>
  </si>
  <si>
    <t>Special Fuel Sys</t>
  </si>
  <si>
    <t>Food License Fees</t>
  </si>
  <si>
    <t>Lodging Tax</t>
  </si>
  <si>
    <t>Chancery Court Account</t>
  </si>
  <si>
    <t>Cigarette Tax City/Municipal</t>
  </si>
  <si>
    <t>Old Mineral Severon Protest</t>
  </si>
  <si>
    <t>Wlf &amp; Nr Escrow Acct</t>
  </si>
  <si>
    <t>A05</t>
  </si>
  <si>
    <t>Environmental Cash Bond Fund</t>
  </si>
  <si>
    <t>One Cent Gas Tax</t>
  </si>
  <si>
    <t>E911 Prepaid Wireless Tax</t>
  </si>
  <si>
    <t>CTC Balancing Fund</t>
  </si>
  <si>
    <t>Sales Tax-City/Municipal</t>
  </si>
  <si>
    <t>Motor Vehicle Prorate Reg</t>
  </si>
  <si>
    <t>Deposit Mineral Sev Tax</t>
  </si>
  <si>
    <t>Deposits-Sales Tax Protests</t>
  </si>
  <si>
    <t>Motor Vehicle Reg-Other Jur</t>
  </si>
  <si>
    <t>Billeting with Interest</t>
  </si>
  <si>
    <t>Supplemental Environmental Projects</t>
  </si>
  <si>
    <t>Npdes Fees</t>
  </si>
  <si>
    <t>Deq Penalties Fund</t>
  </si>
  <si>
    <t>HAVA-Title 1</t>
  </si>
  <si>
    <t>Hava-Keep Interest</t>
  </si>
  <si>
    <t>Abandoned Mine Recl</t>
  </si>
  <si>
    <t>Election Readiness Account</t>
  </si>
  <si>
    <t>Mine Subsidence Premium</t>
  </si>
  <si>
    <t>E0</t>
  </si>
  <si>
    <t>Enterprise Fund Category</t>
  </si>
  <si>
    <t>E03</t>
  </si>
  <si>
    <t>Subsidence Insurance Fund</t>
  </si>
  <si>
    <t>E</t>
  </si>
  <si>
    <t>Enterprise Fund</t>
  </si>
  <si>
    <t>AML Set Aside</t>
  </si>
  <si>
    <t>Coal Only-Aml Set Aside</t>
  </si>
  <si>
    <t>Environmental Cash Bonds</t>
  </si>
  <si>
    <t>Muni SW Landfill Trus</t>
  </si>
  <si>
    <t>Lso Laptop Computers</t>
  </si>
  <si>
    <t>SPHS ATM Donations</t>
  </si>
  <si>
    <t>Wyoming Works Program Account</t>
  </si>
  <si>
    <t>Board Interest</t>
  </si>
  <si>
    <t>Doc Special Projects</t>
  </si>
  <si>
    <t>Wyoming Works Student Grant Account</t>
  </si>
  <si>
    <t>Literature Bequest</t>
  </si>
  <si>
    <t>LX Bar Ranch</t>
  </si>
  <si>
    <t>Governors Art Award</t>
  </si>
  <si>
    <t>Pool/Spa Licenses</t>
  </si>
  <si>
    <t>Rural Rehabilitation</t>
  </si>
  <si>
    <t>Board Of Respiratory Care</t>
  </si>
  <si>
    <t>Employment Sec. Revenue</t>
  </si>
  <si>
    <t>Dry Bean Commission Fund</t>
  </si>
  <si>
    <t>UW Pesticide Education</t>
  </si>
  <si>
    <t>Workers Compensation</t>
  </si>
  <si>
    <t>E08</t>
  </si>
  <si>
    <t>Wyoming Worker's Compensation Fund</t>
  </si>
  <si>
    <t>Livestock Law Enforcement Account</t>
  </si>
  <si>
    <t>Incremental Bond Fund</t>
  </si>
  <si>
    <t>Mining Exam Fees</t>
  </si>
  <si>
    <t>Operation &amp; Maintenance-Font</t>
  </si>
  <si>
    <t>High Savery Debt Service Acct</t>
  </si>
  <si>
    <t>Sex Offender Registration Account</t>
  </si>
  <si>
    <t>North Platte Endangered Specie</t>
  </si>
  <si>
    <t>Lake DeSmet Reservoir</t>
  </si>
  <si>
    <t>Middle Piney Reservoir Account</t>
  </si>
  <si>
    <t>Pari Mutuel City/County Fund</t>
  </si>
  <si>
    <t>Pari Mutuel Breeder Fund</t>
  </si>
  <si>
    <t>Oper. &amp; Maint Buffalo Bill Dam</t>
  </si>
  <si>
    <t>Wildlife Trust Income Acct</t>
  </si>
  <si>
    <t>Wildlife Trust Challenge Account</t>
  </si>
  <si>
    <t>Pathfinder Debt Service</t>
  </si>
  <si>
    <t>Publication Sales</t>
  </si>
  <si>
    <t>Business Ready Communities</t>
  </si>
  <si>
    <t>Administration</t>
  </si>
  <si>
    <t>I06</t>
  </si>
  <si>
    <t>Group Insurance Fund</t>
  </si>
  <si>
    <t>Employee Life Insurance</t>
  </si>
  <si>
    <t>Employee Health Insurance</t>
  </si>
  <si>
    <t>Insurance Contribution</t>
  </si>
  <si>
    <t>Rocky Mountain Power Project Account</t>
  </si>
  <si>
    <t>Unemployment Insurance Trust</t>
  </si>
  <si>
    <t>T25</t>
  </si>
  <si>
    <t>Unemployment Insurance Fund</t>
  </si>
  <si>
    <t>Workforce</t>
  </si>
  <si>
    <t>R61</t>
  </si>
  <si>
    <t>Workforce Development Fund</t>
  </si>
  <si>
    <t>Wildlife Trust Fund</t>
  </si>
  <si>
    <t>Supreme Court-Civil Legal Services</t>
  </si>
  <si>
    <t>Forestry Performance Account</t>
  </si>
  <si>
    <t>A21</t>
  </si>
  <si>
    <t>Public Lands Fund</t>
  </si>
  <si>
    <t>Emergency Fire Suppression-For</t>
  </si>
  <si>
    <t>State Land Office Deposits</t>
  </si>
  <si>
    <t>Farm Loan Payment Deposits</t>
  </si>
  <si>
    <t>Jaibg</t>
  </si>
  <si>
    <t>Ranch A</t>
  </si>
  <si>
    <t>County Fire Asst Pay-Forestry</t>
  </si>
  <si>
    <t>Small Employer Health Ins Pool</t>
  </si>
  <si>
    <t>E07</t>
  </si>
  <si>
    <t>Wyoming Health Insurance Fund</t>
  </si>
  <si>
    <t>State Land Preservation &amp; Enha</t>
  </si>
  <si>
    <t>Farm Loan Loss Res</t>
  </si>
  <si>
    <t>R70</t>
  </si>
  <si>
    <t>Farm Loan Loss Reserve Fund</t>
  </si>
  <si>
    <t>Services Reimbursed</t>
  </si>
  <si>
    <t>Jpa - Loss Reserve Fund</t>
  </si>
  <si>
    <t>Voluntary Insurance Products</t>
  </si>
  <si>
    <t>Uw Payroll Accrual</t>
  </si>
  <si>
    <t>Child Support</t>
  </si>
  <si>
    <t>Retirement-Law Enforcement</t>
  </si>
  <si>
    <t>P0</t>
  </si>
  <si>
    <t>Proprietary Fund Category</t>
  </si>
  <si>
    <t>P01</t>
  </si>
  <si>
    <t>Public Employees Pension Plan</t>
  </si>
  <si>
    <t>Pension Fund</t>
  </si>
  <si>
    <t>Wy Highway Patrol/Warden Pensi</t>
  </si>
  <si>
    <t>P02</t>
  </si>
  <si>
    <t>Patrol, G&amp;F Warden, Criminal Invesigator Retirement Plan</t>
  </si>
  <si>
    <t>Economic Diversification Account</t>
  </si>
  <si>
    <t>Off Road Recreational Vehicle</t>
  </si>
  <si>
    <t>Board Of Outfitters Admin</t>
  </si>
  <si>
    <t>CSPLF Holding Acct</t>
  </si>
  <si>
    <t>Muni Solid Waste Cease &amp; Transfer Grant</t>
  </si>
  <si>
    <t>Muni Solid Waste Cease &amp; Transfer Loan</t>
  </si>
  <si>
    <t>Deferred Comp Administration</t>
  </si>
  <si>
    <t>P06</t>
  </si>
  <si>
    <t>Wyoming Deferred Contribution 457 Plan</t>
  </si>
  <si>
    <t>Correctional Industries Acct</t>
  </si>
  <si>
    <t>Drug Court Program</t>
  </si>
  <si>
    <t>Girls School/Gifts-Donations</t>
  </si>
  <si>
    <t>Bereavement Counseling</t>
  </si>
  <si>
    <t>Retirees Prefunded Health Insurance Trust</t>
  </si>
  <si>
    <t>T06</t>
  </si>
  <si>
    <t>Retirees Prefunded Health Insurance Fund</t>
  </si>
  <si>
    <t>Palisades Reservior--Water Dev</t>
  </si>
  <si>
    <t>Kieffer Orchard</t>
  </si>
  <si>
    <t>Emp. Group Insurance-Dental</t>
  </si>
  <si>
    <t>Janney Memorial</t>
  </si>
  <si>
    <t>Oda Mae Davis Rigurt</t>
  </si>
  <si>
    <t>Montgomery Home For Blind-Pion</t>
  </si>
  <si>
    <t>Trust And Agency Funds</t>
  </si>
  <si>
    <t>Emer Med Serv Sustain Trust Income Account</t>
  </si>
  <si>
    <t>WLRC Special Services</t>
  </si>
  <si>
    <t>WLRC Anna Maria Weston Fund</t>
  </si>
  <si>
    <t>WLRC Chapel</t>
  </si>
  <si>
    <t>WLRC Edna Jones</t>
  </si>
  <si>
    <t>Donations To Veterans Home</t>
  </si>
  <si>
    <t>Emer Med Serv Sustainability Trust Account</t>
  </si>
  <si>
    <t>Montgomery Home For Blind-Vet</t>
  </si>
  <si>
    <t>Donations-Residents Use</t>
  </si>
  <si>
    <t>Emp. Group Insurnace-Flex Ben</t>
  </si>
  <si>
    <t>Montgomery Home For Blind-Ret</t>
  </si>
  <si>
    <t>Inmate Benefit &amp; Welfare</t>
  </si>
  <si>
    <t>Mitigation Settlement</t>
  </si>
  <si>
    <t>Veterans Home Chapel</t>
  </si>
  <si>
    <t>Wyo Veteran Affairs Commission</t>
  </si>
  <si>
    <t>Wyoming Outdoor Recreation and Tourism Trust Fund Account</t>
  </si>
  <si>
    <t>Wyo. Health Insurance Pool</t>
  </si>
  <si>
    <t>Volunteer Fireman and EMT Fund</t>
  </si>
  <si>
    <t>P04</t>
  </si>
  <si>
    <t>Volunteer Fireman's Pension Plan</t>
  </si>
  <si>
    <t>Wyoming Retirement Fund</t>
  </si>
  <si>
    <t>Judicial Retirement</t>
  </si>
  <si>
    <t>P05</t>
  </si>
  <si>
    <t>Wyoming Judicial Pension Plan</t>
  </si>
  <si>
    <t>Paid Firemen Fund-Plan A</t>
  </si>
  <si>
    <t>P03</t>
  </si>
  <si>
    <t>Paid Fireman's Pension Plans</t>
  </si>
  <si>
    <t>Air Guard Fire Fighters Pension</t>
  </si>
  <si>
    <t>Trust And Agency Agriculture</t>
  </si>
  <si>
    <t>Equitable Sharing, USDOJ</t>
  </si>
  <si>
    <t>Equitable Sharing, US Treasury</t>
  </si>
  <si>
    <t>Hathaway Scholarship Endowment</t>
  </si>
  <si>
    <t>N11</t>
  </si>
  <si>
    <t>Wyoming Excellence In Higher Education Endowment Funds</t>
  </si>
  <si>
    <t>Higher Education Endowment</t>
  </si>
  <si>
    <t>State Revolving Fund Public Ld</t>
  </si>
  <si>
    <t>R72</t>
  </si>
  <si>
    <t>State Revolving Fund</t>
  </si>
  <si>
    <t>Wy Cultural Trust Fund-Corpus</t>
  </si>
  <si>
    <t>N09</t>
  </si>
  <si>
    <t>Wyoming Cultural Trust Fund</t>
  </si>
  <si>
    <t>State Drinking Water Revolving</t>
  </si>
  <si>
    <t>Fee Collect From Drink Wtr Loa</t>
  </si>
  <si>
    <t>Midwifery Board</t>
  </si>
  <si>
    <t>Undistributed Atty General</t>
  </si>
  <si>
    <t>Wbc Self Insurance</t>
  </si>
  <si>
    <t>Community Facilities Program</t>
  </si>
  <si>
    <t>Dietetics Licensing Bd</t>
  </si>
  <si>
    <t>Undistributed Gas Tax Deposits</t>
  </si>
  <si>
    <t>Innovative Education</t>
  </si>
  <si>
    <t>Montgomery Trust Fund Principa</t>
  </si>
  <si>
    <t>N06</t>
  </si>
  <si>
    <t>Montgomery Home for  the Blind Fund</t>
  </si>
  <si>
    <t>Montgomery Operating Fund</t>
  </si>
  <si>
    <t>Fl Bonds-89 Rebate Of Interest</t>
  </si>
  <si>
    <t>D0</t>
  </si>
  <si>
    <t>Debt Service Category</t>
  </si>
  <si>
    <t>D01</t>
  </si>
  <si>
    <t>Debt Service Fund</t>
  </si>
  <si>
    <t>D</t>
  </si>
  <si>
    <t>Fl Bonds-90 Rebate Of Interest</t>
  </si>
  <si>
    <t>Professional Licensing Bd Admi</t>
  </si>
  <si>
    <t>Fines &amp; Penalties</t>
  </si>
  <si>
    <t>Financial Responsiblity Bonds</t>
  </si>
  <si>
    <t>Unclaimed Property Income Fund</t>
  </si>
  <si>
    <t>Centennial Project Maintenance</t>
  </si>
  <si>
    <t>Central Mail/Pitney Bowes</t>
  </si>
  <si>
    <t>Fl Bonds-94 Rebate Of Interest</t>
  </si>
  <si>
    <t>Fostercare Trust</t>
  </si>
  <si>
    <t>Build WY Loan Loss Reserve</t>
  </si>
  <si>
    <t>Indigent Persons Burial Account</t>
  </si>
  <si>
    <t>24/7 Sobriety Program</t>
  </si>
  <si>
    <t>Wyoming's Tomorrow Scholarship Endowment Fund</t>
  </si>
  <si>
    <t>Dormitory Loan Loss Reserve</t>
  </si>
  <si>
    <t>Institutional Land Rev-Health</t>
  </si>
  <si>
    <t>Institutional Land Rev-DFS</t>
  </si>
  <si>
    <t>Nuclear Regulatory Commision</t>
  </si>
  <si>
    <t>Institutional Land Rev-Corrections</t>
  </si>
  <si>
    <t>Wy State Forestry Good Neighbor Authority Revolving Account</t>
  </si>
  <si>
    <t>Sage Grouse Mitigation Credits</t>
  </si>
  <si>
    <t>Paid Firemen Fund-Plan B</t>
  </si>
  <si>
    <t>Commission Gaming Account</t>
  </si>
  <si>
    <t>Sports Wagering Account</t>
  </si>
  <si>
    <t>Fire A Legislative Reserve Account</t>
  </si>
  <si>
    <t>Wyoming Lottery</t>
  </si>
  <si>
    <t>Broadband Development -ENDOW</t>
  </si>
  <si>
    <t>Wyoming Research &amp; Innovation-ENDOW</t>
  </si>
  <si>
    <t>The startup Wyoming-ENDOW</t>
  </si>
  <si>
    <t>Agriculture Marketing-ENDOW</t>
  </si>
  <si>
    <t>Common School Perm Land Fund</t>
  </si>
  <si>
    <t>V0</t>
  </si>
  <si>
    <t>Investment Pool Category</t>
  </si>
  <si>
    <t>Z15</t>
  </si>
  <si>
    <t>Default Investment Pool Funds</t>
  </si>
  <si>
    <t>Account Group</t>
  </si>
  <si>
    <t>V</t>
  </si>
  <si>
    <t>Investment Pool</t>
  </si>
  <si>
    <t>School Lands Mineral Royalties Account</t>
  </si>
  <si>
    <t>Education Trust Fund Pool</t>
  </si>
  <si>
    <t>Water Development Pool</t>
  </si>
  <si>
    <t>Mineral Trust Fund</t>
  </si>
  <si>
    <t>Mineral Trust Fund-2</t>
  </si>
  <si>
    <t>988 System Trust Fund Reserve Account</t>
  </si>
  <si>
    <t>988 System Trust Fund</t>
  </si>
  <si>
    <t>Cash Investment Pool</t>
  </si>
  <si>
    <t>ARP</t>
  </si>
  <si>
    <t>American Rescue Plan Fund</t>
  </si>
  <si>
    <t>R89</t>
  </si>
  <si>
    <t>COVID 19</t>
  </si>
  <si>
    <t>BIL</t>
  </si>
  <si>
    <t>Bipartisan Infrastructure Law Fund</t>
  </si>
  <si>
    <t>C01</t>
  </si>
  <si>
    <t>Bonded Capital Construction Fd</t>
  </si>
  <si>
    <t>C02</t>
  </si>
  <si>
    <t>Other Capital Construction Fnd</t>
  </si>
  <si>
    <t>C03</t>
  </si>
  <si>
    <t>Capitol Square Preservation Account</t>
  </si>
  <si>
    <t>Employment Capital Constructio</t>
  </si>
  <si>
    <t>C05</t>
  </si>
  <si>
    <t>State Hospital Cap Constructio</t>
  </si>
  <si>
    <t>C07</t>
  </si>
  <si>
    <t>Omnibus Capital Construction</t>
  </si>
  <si>
    <t>C08</t>
  </si>
  <si>
    <t>Major Maintenance</t>
  </si>
  <si>
    <t>C09</t>
  </si>
  <si>
    <t>Legislative Capital Facility</t>
  </si>
  <si>
    <t>C10</t>
  </si>
  <si>
    <t>Budget Reserve Construction</t>
  </si>
  <si>
    <t>C11</t>
  </si>
  <si>
    <t>Public Building Construction</t>
  </si>
  <si>
    <t>C12</t>
  </si>
  <si>
    <t>Training School Contruction</t>
  </si>
  <si>
    <t>COV</t>
  </si>
  <si>
    <t>COVID 19 - CARES ACT</t>
  </si>
  <si>
    <t>CPF</t>
  </si>
  <si>
    <t>CRA</t>
  </si>
  <si>
    <t>COVID Rental Assistance Fund</t>
  </si>
  <si>
    <t>92 Refunding Series</t>
  </si>
  <si>
    <t>D02</t>
  </si>
  <si>
    <t>94 Series Bonds</t>
  </si>
  <si>
    <t>D04</t>
  </si>
  <si>
    <t>93 Refunding Series</t>
  </si>
  <si>
    <t>D05</t>
  </si>
  <si>
    <t>05 Refunding Series</t>
  </si>
  <si>
    <t>D08</t>
  </si>
  <si>
    <t>Fl Bonds 91 Payable</t>
  </si>
  <si>
    <t>D12</t>
  </si>
  <si>
    <t>2012 Refunding Series</t>
  </si>
  <si>
    <t>E01</t>
  </si>
  <si>
    <t>Enterprise Account</t>
  </si>
  <si>
    <t>E02</t>
  </si>
  <si>
    <t>Canteen Funds</t>
  </si>
  <si>
    <t>Liquor Sales And Repurchase</t>
  </si>
  <si>
    <t>Liquor Commission Fund</t>
  </si>
  <si>
    <t>E05</t>
  </si>
  <si>
    <t>Wwc Canteen</t>
  </si>
  <si>
    <t>Girl'S School Canteen</t>
  </si>
  <si>
    <t>Boy'S School Canteen</t>
  </si>
  <si>
    <t>E09</t>
  </si>
  <si>
    <t>E10</t>
  </si>
  <si>
    <t>Wsts Canteen</t>
  </si>
  <si>
    <t>E11</t>
  </si>
  <si>
    <t>Veteran'S Home Canteen</t>
  </si>
  <si>
    <t>E14</t>
  </si>
  <si>
    <t>Doc Enterprise Fund</t>
  </si>
  <si>
    <t>E15</t>
  </si>
  <si>
    <t>Attorney General</t>
  </si>
  <si>
    <t>E16</t>
  </si>
  <si>
    <t>SPCR Adminstration Enterprise Fund</t>
  </si>
  <si>
    <t>E18</t>
  </si>
  <si>
    <t>SPHS Enterprise Fund</t>
  </si>
  <si>
    <t>F01</t>
  </si>
  <si>
    <t>Game &amp; Fish Operating Fund</t>
  </si>
  <si>
    <t>R10</t>
  </si>
  <si>
    <t>Game and Fish Fund</t>
  </si>
  <si>
    <t>F02</t>
  </si>
  <si>
    <t>100 % Reimbusable Projects</t>
  </si>
  <si>
    <t>F03</t>
  </si>
  <si>
    <t>WY Governor's Big Game License Coaltion</t>
  </si>
  <si>
    <t>F04</t>
  </si>
  <si>
    <t>Aquatic Invasive Species</t>
  </si>
  <si>
    <t>F06</t>
  </si>
  <si>
    <t>G&amp;F Access Easement Fund</t>
  </si>
  <si>
    <t>F07</t>
  </si>
  <si>
    <t>Game &amp; Fish Conservation</t>
  </si>
  <si>
    <t>T04</t>
  </si>
  <si>
    <t>Wyoming Wildlife Fund</t>
  </si>
  <si>
    <t>F08</t>
  </si>
  <si>
    <t>Game &amp; Fish Trust Fund</t>
  </si>
  <si>
    <t>N04</t>
  </si>
  <si>
    <t>F10</t>
  </si>
  <si>
    <t>Game &amp; Fish Product Sales</t>
  </si>
  <si>
    <t>F11</t>
  </si>
  <si>
    <t>Public Access &amp; Wildlife Conservation</t>
  </si>
  <si>
    <t>FED</t>
  </si>
  <si>
    <t>Federal Fund</t>
  </si>
  <si>
    <t>FPA</t>
  </si>
  <si>
    <t>WGFC Pool A Investments</t>
  </si>
  <si>
    <t>H01</t>
  </si>
  <si>
    <t>State Highway Fund</t>
  </si>
  <si>
    <t>H02</t>
  </si>
  <si>
    <t>10 Cent Motor Fuels Tax</t>
  </si>
  <si>
    <t>H03</t>
  </si>
  <si>
    <t>Wildlife Conservation</t>
  </si>
  <si>
    <t>H04</t>
  </si>
  <si>
    <t>Hd-Umta</t>
  </si>
  <si>
    <t>H05</t>
  </si>
  <si>
    <t>H06</t>
  </si>
  <si>
    <t>H07</t>
  </si>
  <si>
    <t>State Infrastructure</t>
  </si>
  <si>
    <t>H08</t>
  </si>
  <si>
    <t>Transportation Information System</t>
  </si>
  <si>
    <t>H09</t>
  </si>
  <si>
    <t>Radioactive Waste Transport Fees</t>
  </si>
  <si>
    <t>H10</t>
  </si>
  <si>
    <t>Ignition Interlock Device Fund</t>
  </si>
  <si>
    <t>H11</t>
  </si>
  <si>
    <t>Air Service Enhancement Fund</t>
  </si>
  <si>
    <t>H12</t>
  </si>
  <si>
    <t>Commercial Air Service Improvement</t>
  </si>
  <si>
    <t>HAF</t>
  </si>
  <si>
    <t>Homeowner Assistance Fund</t>
  </si>
  <si>
    <t>Computer Technology</t>
  </si>
  <si>
    <t>Motor Pool</t>
  </si>
  <si>
    <t>I04</t>
  </si>
  <si>
    <t>Aeronautics Operational Svc</t>
  </si>
  <si>
    <t>I07</t>
  </si>
  <si>
    <t>Honor Farm Ag Sales</t>
  </si>
  <si>
    <t>Honor Farm Agricultural Sales Fund</t>
  </si>
  <si>
    <t>I08</t>
  </si>
  <si>
    <t>DOT-Salecs</t>
  </si>
  <si>
    <t>L01</t>
  </si>
  <si>
    <t>Miners Hospital Perm Land Fund</t>
  </si>
  <si>
    <t>T01</t>
  </si>
  <si>
    <t>Miner's Hospital Land Fund</t>
  </si>
  <si>
    <t>L02</t>
  </si>
  <si>
    <t>Public Bldgs Perm Land Fund</t>
  </si>
  <si>
    <t>T14</t>
  </si>
  <si>
    <t>State Land Fund</t>
  </si>
  <si>
    <t>L03</t>
  </si>
  <si>
    <t>Fish Hatchery Perm Land Fund</t>
  </si>
  <si>
    <t>L04</t>
  </si>
  <si>
    <t>L05</t>
  </si>
  <si>
    <t>Dd&amp;B Asylum Perm Land Fund</t>
  </si>
  <si>
    <t>L06</t>
  </si>
  <si>
    <t>Carey Act Permanent Land Fund</t>
  </si>
  <si>
    <t>L07</t>
  </si>
  <si>
    <t>Omnibus Permanent Land Fund</t>
  </si>
  <si>
    <t>T02</t>
  </si>
  <si>
    <t>Ominbus Land Fund</t>
  </si>
  <si>
    <t>L08</t>
  </si>
  <si>
    <t>State Hospital Perm Land Fund</t>
  </si>
  <si>
    <t>L09</t>
  </si>
  <si>
    <t>WLRC Perm Land Fund</t>
  </si>
  <si>
    <t>L10</t>
  </si>
  <si>
    <t>Penitentiary Perm Land Fund</t>
  </si>
  <si>
    <t>L11</t>
  </si>
  <si>
    <t>Agric. College Perm Land Fund</t>
  </si>
  <si>
    <t>N02</t>
  </si>
  <si>
    <t>Agricultural College Land Fund</t>
  </si>
  <si>
    <t>L12</t>
  </si>
  <si>
    <t>University Perm Land Fund</t>
  </si>
  <si>
    <t>N01</t>
  </si>
  <si>
    <t>University Land Fund</t>
  </si>
  <si>
    <t>L14</t>
  </si>
  <si>
    <t>Education Trust Fund</t>
  </si>
  <si>
    <t>L15</t>
  </si>
  <si>
    <t>M01</t>
  </si>
  <si>
    <t>Wyoming Permanent Mineral Fund</t>
  </si>
  <si>
    <t>N05</t>
  </si>
  <si>
    <t>Permanent Mineral Fund</t>
  </si>
  <si>
    <t>M02</t>
  </si>
  <si>
    <t>Wyoming Perm Mineral Fund-2</t>
  </si>
  <si>
    <t>Income Miner'S Hospital</t>
  </si>
  <si>
    <t>Common School Land Income</t>
  </si>
  <si>
    <t>Ag College Land Income Fund</t>
  </si>
  <si>
    <t>University Perm Land Inc Fund</t>
  </si>
  <si>
    <t>Omnibus Land Income Fund</t>
  </si>
  <si>
    <t>PRJ</t>
  </si>
  <si>
    <t>Project Conversion</t>
  </si>
  <si>
    <t>XX</t>
  </si>
  <si>
    <t>XXX</t>
  </si>
  <si>
    <t>REV</t>
  </si>
  <si>
    <t>Segregated Special Revenue General Funds</t>
  </si>
  <si>
    <t>SBC</t>
  </si>
  <si>
    <t>State Small Business Credit Initiative Fund</t>
  </si>
  <si>
    <t>U01</t>
  </si>
  <si>
    <t>University Income Fund</t>
  </si>
  <si>
    <t>U02</t>
  </si>
  <si>
    <t>Federal Mineral Royalty</t>
  </si>
  <si>
    <t>U03</t>
  </si>
  <si>
    <t>University Reimbursement Fund</t>
  </si>
  <si>
    <t>U04</t>
  </si>
  <si>
    <t>UW Bond Coverage Deposit Fund</t>
  </si>
  <si>
    <t>ACFR Workpapers</t>
  </si>
  <si>
    <t>GASB 96 Summary</t>
  </si>
  <si>
    <t>GASB 96 PowerPoint Training</t>
  </si>
  <si>
    <t>- to help providing additional understanding of GASB 96.</t>
  </si>
  <si>
    <t>- to help identify possible SBITAs in the agency.</t>
  </si>
  <si>
    <t>- Subscription Asset Calculation - to help determine what type of costs should be capitalized in the SBITA asset.</t>
  </si>
  <si>
    <t>- Stages of Implementation - to further help determine what costs should be capitalized in the SBITA asset.</t>
  </si>
  <si>
    <t>GASB 96 SBITA Template</t>
  </si>
  <si>
    <t>- to account for SBITA activity.</t>
  </si>
  <si>
    <t>GASB 96 Remeasurement and Modification Checklist</t>
  </si>
  <si>
    <t>- to help identify how to account for SBITAs with changes in future years.</t>
  </si>
  <si>
    <t>GASB 96 Modification Template</t>
  </si>
  <si>
    <t>- to account for SBITA modifications.</t>
  </si>
  <si>
    <t>State of Wyoming Resources:</t>
  </si>
  <si>
    <t>GASB Literature and Resources:</t>
  </si>
  <si>
    <t>GASB Statement No. 96, Subscription-Based Information Technology Arrangements</t>
  </si>
  <si>
    <t>GASB Statement No. 87, Leases</t>
  </si>
  <si>
    <t>GASB Statement No. 51, Accounting and Financial Reporting for Intangible Assets</t>
  </si>
  <si>
    <t>GASB Statement No. 99, Omnibus 2022</t>
  </si>
  <si>
    <t>GASB Implementation Guide No. 2019-3, Leases</t>
  </si>
  <si>
    <t>GASB Implementation Guide No. 2020-1, Implementation Guidance Update—2020</t>
  </si>
  <si>
    <t>GASB Implementation Guide No. 2021-1, Implementation Guidance Update—2021</t>
  </si>
  <si>
    <t>GASB Implementation Guide No. 2023-1, Implementation Guidance Update—2023</t>
  </si>
  <si>
    <t>- to help provide high-level review of GASB 96.</t>
  </si>
  <si>
    <t>No, but will once implementation is complete</t>
  </si>
  <si>
    <t>SBITA Contract (No # 6)</t>
  </si>
  <si>
    <t xml:space="preserve">Filter column (8) using "2. SBITA (Other Than a Short-Term SBITA) […]" to determine which SBITAs exceed the capitalization threshold. </t>
  </si>
  <si>
    <r>
      <t xml:space="preserve">Disclose any expenses of </t>
    </r>
    <r>
      <rPr>
        <b/>
        <sz val="11"/>
        <color theme="1"/>
        <rFont val="Calibri"/>
        <family val="2"/>
        <scheme val="minor"/>
      </rPr>
      <t>variable payments</t>
    </r>
    <r>
      <rPr>
        <sz val="11"/>
        <color theme="1"/>
        <rFont val="Calibri"/>
        <family val="2"/>
        <scheme val="minor"/>
      </rPr>
      <t xml:space="preserve"> recognized in the reporting period for any SBITAs (other than short-term SBITAs) resulting from subscription classification #2 and #4 of column (8), which</t>
    </r>
    <r>
      <rPr>
        <b/>
        <sz val="11"/>
        <color theme="1"/>
        <rFont val="Calibri"/>
        <family val="2"/>
        <scheme val="minor"/>
      </rPr>
      <t xml:space="preserve"> </t>
    </r>
    <r>
      <rPr>
        <sz val="11"/>
        <color theme="1"/>
        <rFont val="Calibri"/>
        <family val="2"/>
        <scheme val="minor"/>
      </rPr>
      <t xml:space="preserve">will </t>
    </r>
    <r>
      <rPr>
        <i/>
        <sz val="11"/>
        <color theme="1"/>
        <rFont val="Calibri"/>
        <family val="2"/>
        <scheme val="minor"/>
      </rPr>
      <t>NOT</t>
    </r>
    <r>
      <rPr>
        <sz val="11"/>
        <color theme="1"/>
        <rFont val="Calibri"/>
        <family val="2"/>
        <scheme val="minor"/>
      </rPr>
      <t xml:space="preserve"> be included in the measurement of the SBITA liability.</t>
    </r>
  </si>
  <si>
    <t>i.</t>
  </si>
  <si>
    <t xml:space="preserve">Purpose: To disclose any expenses of variable payments recognized in the reporting period for any SBITAs (other than short-term SBITAs) that are not included in the measurement of the SBITA liability. </t>
  </si>
  <si>
    <t>Purpose: To disclose any capitalizable initial implementation costs recognized in the reporting period for contracts that will be a SBITA (other than short-term SBITAs) in future fiscal years, but is not recognized as a SBITA in the current fiscal year, as the subscription term has not yet started.</t>
  </si>
  <si>
    <t>Free - no payments required</t>
  </si>
  <si>
    <t>Disclose any capitalizable initial implementation costs recognized in the reporting period for contracts that will be a SBITA (other than short-term SBITAs) in future fiscal years, but is not recognized as a SBITA in the current fiscal year, as the subscription term has not yet started.</t>
  </si>
  <si>
    <t>If the agency has not yet placed the asset in service (e.g., has not gone live), but will meet the control definition after go-live, and the asset meets the other definitions of a SBITA, then the capitalizable expenses made prior to go-live will need to be recorded as a prepaid asset.  Record any of these expenses on the Prepayments Log.</t>
  </si>
  <si>
    <t>GASB 96 List of Possible SBITAs</t>
  </si>
  <si>
    <t>GASB 96 Decision Tree</t>
  </si>
  <si>
    <t>Erin Benksin</t>
  </si>
  <si>
    <t>Accounting Manager</t>
  </si>
  <si>
    <t>Workiva - Trial Balance Software</t>
  </si>
  <si>
    <t>Erin.Benskin@wyo.gov</t>
  </si>
  <si>
    <t>Payments made up-front and prior to commencement of subscription term; Training totals $50,000 which is excluded from the amount in #7.</t>
  </si>
  <si>
    <t>Training</t>
  </si>
  <si>
    <t>Configuration and testing (training is NOT included in amount)</t>
  </si>
  <si>
    <r>
      <t xml:space="preserve">A short-term SBITA that has a </t>
    </r>
    <r>
      <rPr>
        <b/>
        <sz val="11"/>
        <rFont val="Calibri"/>
        <family val="2"/>
        <scheme val="minor"/>
      </rPr>
      <t>maximum possible term</t>
    </r>
    <r>
      <rPr>
        <sz val="11"/>
        <rFont val="Calibri"/>
        <family val="2"/>
        <scheme val="minor"/>
      </rPr>
      <t xml:space="preserve"> (at the commencement of the subscription term or July 1, 2022 for existing contracts) under the SBITA contract of 12 months (or less), including </t>
    </r>
    <r>
      <rPr>
        <b/>
        <sz val="11"/>
        <rFont val="Calibri"/>
        <family val="2"/>
        <scheme val="minor"/>
      </rPr>
      <t>any options to extend, regardless of their probability of being exercised</t>
    </r>
    <r>
      <rPr>
        <sz val="11"/>
        <rFont val="Calibri"/>
        <family val="2"/>
        <scheme val="minor"/>
      </rPr>
      <t xml:space="preserve"> (i.e., assume options to extend WILL be exercised and options to terminate will NOT be exercised).  The </t>
    </r>
    <r>
      <rPr>
        <b/>
        <sz val="11"/>
        <rFont val="Calibri"/>
        <family val="2"/>
        <scheme val="minor"/>
      </rPr>
      <t>following may change the assumption</t>
    </r>
    <r>
      <rPr>
        <sz val="11"/>
        <rFont val="Calibri"/>
        <family val="2"/>
        <scheme val="minor"/>
      </rPr>
      <t xml:space="preserve"> of a short-term SBITA:</t>
    </r>
  </si>
  <si>
    <r>
      <rPr>
        <u/>
        <sz val="11"/>
        <rFont val="Calibri"/>
        <family val="2"/>
        <scheme val="minor"/>
      </rPr>
      <t xml:space="preserve">For a SBITA that has a cancelable period, </t>
    </r>
    <r>
      <rPr>
        <sz val="11"/>
        <rFont val="Calibri"/>
        <family val="2"/>
        <scheme val="minor"/>
      </rPr>
      <t xml:space="preserve"> the </t>
    </r>
    <r>
      <rPr>
        <u/>
        <sz val="11"/>
        <rFont val="Calibri"/>
        <family val="2"/>
        <scheme val="minor"/>
      </rPr>
      <t>maximum possible term is the noncancelable period</t>
    </r>
    <r>
      <rPr>
        <sz val="11"/>
        <rFont val="Calibri"/>
        <family val="2"/>
        <scheme val="minor"/>
      </rPr>
      <t xml:space="preserve"> (where </t>
    </r>
    <r>
      <rPr>
        <u/>
        <sz val="11"/>
        <rFont val="Calibri"/>
        <family val="2"/>
        <scheme val="minor"/>
      </rPr>
      <t>neither</t>
    </r>
    <r>
      <rPr>
        <sz val="11"/>
        <rFont val="Calibri"/>
        <family val="2"/>
        <scheme val="minor"/>
      </rPr>
      <t xml:space="preserve"> the SBITA vendor nor the government </t>
    </r>
    <r>
      <rPr>
        <u/>
        <sz val="11"/>
        <rFont val="Calibri"/>
        <family val="2"/>
        <scheme val="minor"/>
      </rPr>
      <t>can cancel the SBITA contract</t>
    </r>
    <r>
      <rPr>
        <sz val="11"/>
        <rFont val="Calibri"/>
        <family val="2"/>
        <scheme val="minor"/>
      </rPr>
      <t xml:space="preserve"> for any reason), including any notice periods. For example, rolling  month-to-month or year-to-year.</t>
    </r>
  </si>
  <si>
    <t>Does the government have an option to extend, without vendor approval?</t>
  </si>
  <si>
    <t>Does the SBITA vendor have an option to extend the SBITA, without government approval?</t>
  </si>
  <si>
    <t>A state agency enters into a two-year contract with a SBITA Vendor for the right to use its IT software. This contract has the option to extend for two years without the vendor's permission. If the agency is reasonably certain (more than probable) that the option to extend will be exercised, then the subscription term is four years.</t>
  </si>
  <si>
    <t>A state agency enters into a one-year contract with a SBITA vendor for the right to use its IT software. This contract has a termination clause allowing the agency and vendor the right to cancel after 90 days without any penalties. The noncancelable period is 90 days and therefore, is a short-term SBITA.</t>
  </si>
  <si>
    <t>A state agency enters a two-year contract with a SBITA vendor for the right to use its IT software. This contract has a termination clause, allowing the agency and vendor the right to terminate at the convenience of the government or vendor by giving termination notice. The noncancelable period is zero months.  Therefore, short-term SBITA.</t>
  </si>
  <si>
    <r>
      <rPr>
        <b/>
        <sz val="11"/>
        <rFont val="Calibri"/>
        <family val="2"/>
        <scheme val="minor"/>
      </rPr>
      <t>Note:</t>
    </r>
    <r>
      <rPr>
        <sz val="11"/>
        <rFont val="Calibri"/>
        <family val="2"/>
        <scheme val="minor"/>
      </rPr>
      <t xml:space="preserve"> A fiscal funding or cancellation clause that allows a government to cancel a SBITA due to lack of funds should only affect the subscription term if it is reasonably certain that the clause will be exercised.</t>
    </r>
  </si>
  <si>
    <r>
      <t>Subscription Classification #4 -</t>
    </r>
    <r>
      <rPr>
        <sz val="11"/>
        <rFont val="Calibri"/>
        <family val="2"/>
        <scheme val="minor"/>
      </rPr>
      <t xml:space="preserve"> Use the "Variable Payments Log" to track SBITA contracts with variable payments only (not included in the measurement of SBITA liability).</t>
    </r>
  </si>
  <si>
    <r>
      <t xml:space="preserve">Periods where BOTH the government and SBITA vendor either (1) have option to terminate without permission of other party, or (2) must both agree to extend are </t>
    </r>
    <r>
      <rPr>
        <b/>
        <sz val="11"/>
        <color theme="1"/>
        <rFont val="Calibri"/>
        <family val="2"/>
        <scheme val="minor"/>
      </rPr>
      <t>excluded</t>
    </r>
    <r>
      <rPr>
        <sz val="11"/>
        <color theme="1"/>
        <rFont val="Calibri"/>
        <family val="2"/>
        <scheme val="minor"/>
      </rPr>
      <t xml:space="preserve"> from subscription term</t>
    </r>
  </si>
  <si>
    <t xml:space="preserve">If a state agency entered into a SBITA contract with another state agency (within the same state entity), it is outside the scope of GASB 96. For example, the State Auditor's Office procured IT Software from the Enterprise Technology Services (ETS) Department and payable to ETS. </t>
  </si>
  <si>
    <t>Detail the Capitalizable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</si>
</sst>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000"/>
    <numFmt numFmtId="166" formatCode="0_);\(0\)"/>
  </numFmts>
  <fonts count="73"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color theme="1"/>
      <name val="Calibri"/>
      <family val="2"/>
      <scheme val="minor"/>
    </font>
    <font>
      <u/>
      <sz val="12"/>
      <color theme="10"/>
      <name val="Arial"/>
      <family val="2"/>
    </font>
    <font>
      <b/>
      <sz val="11"/>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u/>
      <sz val="11"/>
      <color theme="10"/>
      <name val="Calibri"/>
      <family val="2"/>
      <scheme val="minor"/>
    </font>
    <font>
      <sz val="12"/>
      <name val="Calibri"/>
      <family val="2"/>
      <scheme val="minor"/>
    </font>
    <font>
      <b/>
      <sz val="10"/>
      <name val="Calibri"/>
      <family val="2"/>
      <scheme val="minor"/>
    </font>
    <font>
      <sz val="10"/>
      <name val="Calibri"/>
      <family val="2"/>
      <scheme val="minor"/>
    </font>
    <font>
      <b/>
      <sz val="11"/>
      <name val="Calibri"/>
      <family val="2"/>
      <scheme val="minor"/>
    </font>
    <font>
      <b/>
      <sz val="9"/>
      <name val="Calibri"/>
      <family val="2"/>
      <scheme val="minor"/>
    </font>
    <font>
      <sz val="9"/>
      <name val="Calibri"/>
      <family val="2"/>
      <scheme val="minor"/>
    </font>
    <font>
      <sz val="9"/>
      <color theme="1"/>
      <name val="Calibri"/>
      <family val="2"/>
      <scheme val="minor"/>
    </font>
    <font>
      <u/>
      <sz val="11"/>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9"/>
      <color theme="1"/>
      <name val="Calibri"/>
      <family val="2"/>
      <scheme val="minor"/>
    </font>
    <font>
      <b/>
      <sz val="10"/>
      <color theme="1"/>
      <name val="Calibri"/>
      <family val="2"/>
      <scheme val="minor"/>
    </font>
    <font>
      <sz val="10"/>
      <color rgb="FFFF0000"/>
      <name val="Calibri"/>
      <family val="2"/>
      <scheme val="minor"/>
    </font>
    <font>
      <sz val="12"/>
      <color rgb="FFFF0000"/>
      <name val="Calibri"/>
      <family val="2"/>
      <scheme val="minor"/>
    </font>
    <font>
      <u/>
      <sz val="11"/>
      <name val="Calibri"/>
      <family val="2"/>
      <scheme val="minor"/>
    </font>
    <font>
      <i/>
      <sz val="11"/>
      <name val="Calibri"/>
      <family val="2"/>
      <scheme val="minor"/>
    </font>
    <font>
      <i/>
      <u/>
      <sz val="11"/>
      <name val="Calibri"/>
      <family val="2"/>
      <scheme val="minor"/>
    </font>
    <font>
      <i/>
      <sz val="10"/>
      <color theme="1"/>
      <name val="Calibri"/>
      <family val="2"/>
      <scheme val="minor"/>
    </font>
    <font>
      <i/>
      <u/>
      <sz val="10"/>
      <color theme="1"/>
      <name val="Calibri"/>
      <family val="2"/>
      <scheme val="minor"/>
    </font>
    <font>
      <b/>
      <i/>
      <u/>
      <sz val="11"/>
      <color theme="1"/>
      <name val="Calibri"/>
      <family val="2"/>
      <scheme val="minor"/>
    </font>
    <font>
      <b/>
      <i/>
      <sz val="11"/>
      <color theme="4" tint="-0.499984740745262"/>
      <name val="Calibri"/>
      <family val="2"/>
      <scheme val="minor"/>
    </font>
    <font>
      <b/>
      <sz val="11"/>
      <color rgb="FFFF0000"/>
      <name val="Calibri"/>
      <family val="2"/>
      <scheme val="minor"/>
    </font>
    <font>
      <sz val="8"/>
      <color theme="1"/>
      <name val="Calibri"/>
      <family val="2"/>
      <scheme val="minor"/>
    </font>
    <font>
      <b/>
      <sz val="14"/>
      <color theme="1"/>
      <name val="Calibri"/>
      <family val="2"/>
      <scheme val="minor"/>
    </font>
    <font>
      <sz val="14"/>
      <color theme="1"/>
      <name val="Calibri"/>
      <family val="2"/>
      <scheme val="minor"/>
    </font>
    <font>
      <u/>
      <sz val="9"/>
      <color theme="10"/>
      <name val="Calibri"/>
      <family val="2"/>
      <scheme val="minor"/>
    </font>
    <font>
      <b/>
      <sz val="9"/>
      <color theme="3" tint="-0.499984740745262"/>
      <name val="Calibri"/>
      <family val="2"/>
      <scheme val="minor"/>
    </font>
    <font>
      <b/>
      <u/>
      <sz val="12"/>
      <name val="Calibri"/>
      <family val="2"/>
      <scheme val="minor"/>
    </font>
    <font>
      <b/>
      <sz val="12"/>
      <name val="Calibri"/>
      <family val="2"/>
      <scheme val="minor"/>
    </font>
    <font>
      <sz val="8"/>
      <color rgb="FFFF0000"/>
      <name val="Calibri"/>
      <family val="2"/>
      <scheme val="minor"/>
    </font>
    <font>
      <b/>
      <sz val="8"/>
      <color rgb="FFFF0000"/>
      <name val="Calibri"/>
      <family val="2"/>
      <scheme val="minor"/>
    </font>
    <font>
      <b/>
      <u/>
      <sz val="8"/>
      <color rgb="FFFF0000"/>
      <name val="Calibri"/>
      <family val="2"/>
      <scheme val="minor"/>
    </font>
    <font>
      <b/>
      <sz val="12"/>
      <color theme="1"/>
      <name val="Arial"/>
      <family val="2"/>
    </font>
    <font>
      <b/>
      <i/>
      <sz val="13"/>
      <color theme="4" tint="-0.499984740745262"/>
      <name val="Calibri"/>
      <family val="2"/>
      <scheme val="minor"/>
    </font>
    <font>
      <sz val="12"/>
      <name val="Arial"/>
      <family val="2"/>
    </font>
    <font>
      <b/>
      <i/>
      <sz val="10"/>
      <color rgb="FFFF0000"/>
      <name val="Calibri"/>
      <family val="2"/>
      <scheme val="minor"/>
    </font>
    <font>
      <b/>
      <u/>
      <sz val="11"/>
      <name val="Calibri"/>
      <family val="2"/>
      <scheme val="minor"/>
    </font>
    <font>
      <u/>
      <sz val="9"/>
      <color theme="10"/>
      <name val="Arial"/>
      <family val="2"/>
    </font>
    <font>
      <sz val="10"/>
      <color rgb="FF000000"/>
      <name val="Arial"/>
      <family val="2"/>
    </font>
    <font>
      <sz val="6"/>
      <color rgb="FF000000"/>
      <name val="Arial"/>
      <family val="2"/>
    </font>
    <font>
      <b/>
      <sz val="9"/>
      <color rgb="FF000000"/>
      <name val="Arial"/>
      <family val="2"/>
    </font>
    <font>
      <sz val="9"/>
      <color rgb="FF00000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5B9BD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FFFFFF"/>
      </patternFill>
    </fill>
    <fill>
      <patternFill patternType="solid">
        <fgColor rgb="FFFFC000"/>
        <bgColor rgb="FFFFFFFF"/>
      </patternFill>
    </fill>
    <fill>
      <patternFill patternType="solid">
        <fgColor theme="7" tint="0.79998168889431442"/>
        <bgColor rgb="FFFFFFFF"/>
      </patternFill>
    </fill>
    <fill>
      <patternFill patternType="solid">
        <fgColor theme="5" tint="0.59999389629810485"/>
        <bgColor rgb="FFFFFF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CCCCCC"/>
      </bottom>
      <diagonal/>
    </border>
    <border>
      <left/>
      <right/>
      <top/>
      <bottom style="thin">
        <color rgb="FF000000"/>
      </bottom>
      <diagonal/>
    </border>
  </borders>
  <cellStyleXfs count="8">
    <xf numFmtId="0" fontId="0" fillId="0" borderId="0"/>
    <xf numFmtId="43" fontId="21" fillId="0" borderId="0" applyFont="0" applyFill="0" applyBorder="0" applyAlignment="0" applyProtection="0"/>
    <xf numFmtId="44" fontId="21" fillId="0" borderId="0" applyFont="0" applyFill="0" applyBorder="0" applyAlignment="0" applyProtection="0"/>
    <xf numFmtId="0" fontId="23" fillId="0" borderId="0" applyNumberFormat="0" applyFill="0" applyBorder="0" applyAlignment="0" applyProtection="0"/>
    <xf numFmtId="0" fontId="20" fillId="0" borderId="0"/>
    <xf numFmtId="0" fontId="28" fillId="0" borderId="0" applyNumberFormat="0" applyFill="0" applyBorder="0" applyAlignment="0" applyProtection="0"/>
    <xf numFmtId="0" fontId="19" fillId="0" borderId="0"/>
    <xf numFmtId="0" fontId="69" fillId="0" borderId="0"/>
  </cellStyleXfs>
  <cellXfs count="283">
    <xf numFmtId="0" fontId="0" fillId="0" borderId="0" xfId="0"/>
    <xf numFmtId="0" fontId="22" fillId="0" borderId="0" xfId="0" applyFont="1"/>
    <xf numFmtId="0" fontId="25" fillId="0" borderId="0" xfId="4" applyFont="1" applyAlignment="1">
      <alignment horizontal="left" vertical="top"/>
    </xf>
    <xf numFmtId="0" fontId="26" fillId="0" borderId="0" xfId="4" applyFont="1" applyAlignment="1">
      <alignment vertical="top" wrapText="1"/>
    </xf>
    <xf numFmtId="0" fontId="19" fillId="0" borderId="0" xfId="4" applyFont="1" applyAlignment="1">
      <alignment horizontal="center" vertical="top"/>
    </xf>
    <xf numFmtId="0" fontId="19" fillId="0" borderId="0" xfId="4" applyFont="1" applyAlignment="1">
      <alignment horizontal="left" vertical="top" wrapText="1"/>
    </xf>
    <xf numFmtId="0" fontId="19" fillId="0" borderId="0" xfId="4" applyFont="1" applyAlignment="1">
      <alignment horizontal="left" vertical="top"/>
    </xf>
    <xf numFmtId="0" fontId="22" fillId="0" borderId="0" xfId="4" applyFont="1"/>
    <xf numFmtId="0" fontId="19" fillId="0" borderId="0" xfId="4" applyFont="1"/>
    <xf numFmtId="49" fontId="19" fillId="0" borderId="0" xfId="4" applyNumberFormat="1" applyFont="1" applyAlignment="1">
      <alignment horizontal="left"/>
    </xf>
    <xf numFmtId="0" fontId="19" fillId="0" borderId="0" xfId="4" quotePrefix="1" applyFont="1" applyAlignment="1">
      <alignment horizontal="center" vertical="top"/>
    </xf>
    <xf numFmtId="0" fontId="19" fillId="0" borderId="0" xfId="4" applyFont="1" applyAlignment="1">
      <alignment horizontal="right" vertical="top"/>
    </xf>
    <xf numFmtId="0" fontId="38" fillId="5" borderId="0" xfId="4" applyFont="1" applyFill="1"/>
    <xf numFmtId="0" fontId="22" fillId="5" borderId="0" xfId="4" applyFont="1" applyFill="1"/>
    <xf numFmtId="0" fontId="19" fillId="6" borderId="0" xfId="4" applyFont="1" applyFill="1"/>
    <xf numFmtId="0" fontId="19" fillId="6" borderId="0" xfId="4" applyFont="1" applyFill="1" applyAlignment="1">
      <alignment horizontal="left" vertical="top" wrapText="1"/>
    </xf>
    <xf numFmtId="0" fontId="24" fillId="6" borderId="0" xfId="4" applyFont="1" applyFill="1"/>
    <xf numFmtId="0" fontId="24" fillId="6" borderId="0" xfId="4" applyFont="1" applyFill="1" applyAlignment="1">
      <alignment horizontal="left" vertical="top"/>
    </xf>
    <xf numFmtId="0" fontId="19" fillId="0" borderId="0" xfId="4" applyFont="1" applyAlignment="1">
      <alignment horizontal="center" vertical="top" wrapText="1"/>
    </xf>
    <xf numFmtId="0" fontId="19" fillId="0" borderId="0" xfId="4" applyFont="1" applyAlignment="1">
      <alignment horizontal="left" wrapText="1"/>
    </xf>
    <xf numFmtId="0" fontId="19" fillId="0" borderId="0" xfId="4" quotePrefix="1" applyFont="1" applyAlignment="1">
      <alignment horizontal="center"/>
    </xf>
    <xf numFmtId="0" fontId="18" fillId="0" borderId="0" xfId="4" applyFont="1"/>
    <xf numFmtId="0" fontId="46" fillId="0" borderId="0" xfId="6" applyFont="1"/>
    <xf numFmtId="0" fontId="46" fillId="0" borderId="0" xfId="0" applyFont="1" applyAlignment="1">
      <alignment horizontal="right" vertical="top" wrapText="1"/>
    </xf>
    <xf numFmtId="0" fontId="46" fillId="0" borderId="0" xfId="0" applyFont="1" applyAlignment="1">
      <alignment vertical="top" wrapText="1"/>
    </xf>
    <xf numFmtId="0" fontId="47" fillId="0" borderId="0" xfId="6" applyFont="1"/>
    <xf numFmtId="0" fontId="22" fillId="5" borderId="0" xfId="4" applyFont="1" applyFill="1" applyAlignment="1">
      <alignment wrapText="1"/>
    </xf>
    <xf numFmtId="0" fontId="16" fillId="0" borderId="0" xfId="4" quotePrefix="1" applyFont="1" applyAlignment="1">
      <alignment horizontal="center"/>
    </xf>
    <xf numFmtId="0" fontId="46" fillId="0" borderId="0" xfId="0" applyFont="1" applyAlignment="1">
      <alignment horizontal="left" vertical="top" wrapText="1"/>
    </xf>
    <xf numFmtId="0" fontId="24" fillId="0" borderId="0" xfId="4" quotePrefix="1" applyFont="1" applyAlignment="1">
      <alignment horizontal="right" vertical="top"/>
    </xf>
    <xf numFmtId="0" fontId="15"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vertical="center" wrapText="1"/>
    </xf>
    <xf numFmtId="0" fontId="15" fillId="0" borderId="3" xfId="0" applyFont="1" applyBorder="1" applyAlignment="1">
      <alignment horizontal="center" vertical="center" wrapText="1"/>
    </xf>
    <xf numFmtId="0" fontId="22" fillId="6" borderId="0" xfId="4" applyFont="1" applyFill="1" applyAlignment="1">
      <alignment horizontal="left" vertical="top" wrapText="1"/>
    </xf>
    <xf numFmtId="0" fontId="54" fillId="6" borderId="0" xfId="4" applyFont="1" applyFill="1" applyAlignment="1">
      <alignment horizontal="left" vertical="top"/>
    </xf>
    <xf numFmtId="0" fontId="40" fillId="6" borderId="0" xfId="4" applyFont="1" applyFill="1" applyAlignment="1">
      <alignment horizontal="left" vertical="top"/>
    </xf>
    <xf numFmtId="0" fontId="55" fillId="6" borderId="0" xfId="4" applyFont="1" applyFill="1" applyAlignment="1">
      <alignment horizontal="left" vertical="top" wrapText="1"/>
    </xf>
    <xf numFmtId="0" fontId="55" fillId="0" borderId="0" xfId="4" applyFont="1"/>
    <xf numFmtId="0" fontId="14" fillId="0" borderId="0" xfId="4" quotePrefix="1" applyFont="1" applyAlignment="1">
      <alignment horizontal="center" vertical="top"/>
    </xf>
    <xf numFmtId="0" fontId="23" fillId="0" borderId="0" xfId="3" applyAlignment="1">
      <alignment vertical="top" wrapText="1"/>
    </xf>
    <xf numFmtId="0" fontId="25" fillId="0" borderId="0" xfId="4" applyFont="1" applyAlignment="1">
      <alignment vertical="top" wrapText="1"/>
    </xf>
    <xf numFmtId="0" fontId="25" fillId="0" borderId="0" xfId="4" applyFont="1" applyAlignment="1">
      <alignment vertical="top"/>
    </xf>
    <xf numFmtId="0" fontId="54" fillId="2" borderId="0" xfId="4" applyFont="1" applyFill="1" applyAlignment="1">
      <alignment horizontal="left" vertical="top"/>
    </xf>
    <xf numFmtId="0" fontId="55" fillId="2" borderId="0" xfId="4" applyFont="1" applyFill="1" applyAlignment="1">
      <alignment horizontal="left" vertical="top" wrapText="1"/>
    </xf>
    <xf numFmtId="0" fontId="55" fillId="2" borderId="0" xfId="4" applyFont="1" applyFill="1"/>
    <xf numFmtId="0" fontId="53" fillId="0" borderId="0" xfId="4" applyFont="1" applyAlignment="1">
      <alignment horizontal="center" vertical="top"/>
    </xf>
    <xf numFmtId="0" fontId="53" fillId="0" borderId="0" xfId="4" applyFont="1" applyAlignment="1">
      <alignment horizontal="center"/>
    </xf>
    <xf numFmtId="49" fontId="53" fillId="0" borderId="0" xfId="4" applyNumberFormat="1" applyFont="1" applyAlignment="1">
      <alignment horizontal="center"/>
    </xf>
    <xf numFmtId="0" fontId="53" fillId="0" borderId="0" xfId="4" applyFont="1"/>
    <xf numFmtId="0" fontId="60" fillId="0" borderId="0" xfId="4" applyFont="1" applyAlignment="1">
      <alignment horizontal="center" vertical="top"/>
    </xf>
    <xf numFmtId="0" fontId="61" fillId="0" borderId="0" xfId="4" quotePrefix="1" applyFont="1" applyAlignment="1">
      <alignment horizontal="center"/>
    </xf>
    <xf numFmtId="0" fontId="61" fillId="0" borderId="0" xfId="4" applyFont="1" applyAlignment="1">
      <alignment horizontal="center"/>
    </xf>
    <xf numFmtId="0" fontId="62" fillId="0" borderId="0" xfId="4" applyFont="1" applyAlignment="1">
      <alignment horizontal="center"/>
    </xf>
    <xf numFmtId="0" fontId="61" fillId="0" borderId="0" xfId="4" applyFont="1" applyAlignment="1">
      <alignment horizontal="center" wrapText="1"/>
    </xf>
    <xf numFmtId="0" fontId="19" fillId="0" borderId="0" xfId="4" applyFont="1" applyAlignment="1">
      <alignment horizontal="left" vertical="top" wrapText="1"/>
    </xf>
    <xf numFmtId="0" fontId="26" fillId="0" borderId="0" xfId="3" quotePrefix="1" applyFont="1" applyAlignment="1">
      <alignment horizontal="left"/>
    </xf>
    <xf numFmtId="0" fontId="19" fillId="9" borderId="0" xfId="4" applyFont="1" applyFill="1" applyAlignment="1">
      <alignment horizontal="left" vertical="top" wrapText="1"/>
    </xf>
    <xf numFmtId="0" fontId="66" fillId="2" borderId="0" xfId="4" applyFont="1" applyFill="1" applyAlignment="1">
      <alignment horizontal="left"/>
    </xf>
    <xf numFmtId="0" fontId="19" fillId="0" borderId="0" xfId="4" applyFont="1" applyFill="1" applyAlignment="1">
      <alignment horizontal="center" vertical="top"/>
    </xf>
    <xf numFmtId="0" fontId="18" fillId="0" borderId="0" xfId="4" applyFont="1" applyFill="1" applyAlignment="1">
      <alignment horizontal="center" vertical="top"/>
    </xf>
    <xf numFmtId="0" fontId="22" fillId="0" borderId="0" xfId="0" applyFont="1" applyFill="1"/>
    <xf numFmtId="0" fontId="67" fillId="0" borderId="0" xfId="4" applyFont="1" applyAlignment="1">
      <alignment horizontal="left" vertical="top"/>
    </xf>
    <xf numFmtId="0" fontId="26" fillId="0" borderId="0" xfId="4" applyFont="1" applyAlignment="1">
      <alignment vertical="top"/>
    </xf>
    <xf numFmtId="0" fontId="26" fillId="0" borderId="0" xfId="4" applyFont="1" applyAlignment="1">
      <alignment horizontal="center" vertical="top"/>
    </xf>
    <xf numFmtId="0" fontId="70" fillId="11" borderId="0" xfId="7" applyFont="1" applyFill="1" applyAlignment="1">
      <alignment horizontal="left"/>
    </xf>
    <xf numFmtId="0" fontId="70" fillId="12" borderId="0" xfId="7" applyFont="1" applyFill="1" applyAlignment="1">
      <alignment horizontal="left"/>
    </xf>
    <xf numFmtId="0" fontId="71" fillId="11" borderId="20" xfId="7" applyFont="1" applyFill="1" applyBorder="1" applyAlignment="1">
      <alignment horizontal="center" wrapText="1"/>
    </xf>
    <xf numFmtId="0" fontId="71" fillId="13" borderId="20" xfId="7" applyFont="1" applyFill="1" applyBorder="1" applyAlignment="1">
      <alignment horizontal="center"/>
    </xf>
    <xf numFmtId="0" fontId="71" fillId="11" borderId="20" xfId="7" applyFont="1" applyFill="1" applyBorder="1" applyAlignment="1">
      <alignment horizontal="center"/>
    </xf>
    <xf numFmtId="0" fontId="71" fillId="13" borderId="20" xfId="7" applyFont="1" applyFill="1" applyBorder="1" applyAlignment="1">
      <alignment horizontal="center" wrapText="1"/>
    </xf>
    <xf numFmtId="0" fontId="72" fillId="11" borderId="21" xfId="7" applyFont="1" applyFill="1" applyBorder="1" applyAlignment="1">
      <alignment horizontal="center" vertical="center"/>
    </xf>
    <xf numFmtId="165" fontId="72" fillId="12" borderId="21" xfId="7" applyNumberFormat="1" applyFont="1" applyFill="1" applyBorder="1" applyAlignment="1">
      <alignment horizontal="center" vertical="center"/>
    </xf>
    <xf numFmtId="0" fontId="72" fillId="11" borderId="21" xfId="7" applyFont="1" applyFill="1" applyBorder="1" applyAlignment="1">
      <alignment horizontal="left" vertical="center"/>
    </xf>
    <xf numFmtId="165" fontId="72" fillId="11" borderId="21" xfId="7" applyNumberFormat="1" applyFont="1" applyFill="1" applyBorder="1" applyAlignment="1">
      <alignment horizontal="center" vertical="center"/>
    </xf>
    <xf numFmtId="0" fontId="72" fillId="11" borderId="22" xfId="7" applyFont="1" applyFill="1" applyBorder="1" applyAlignment="1">
      <alignment horizontal="center" vertical="center"/>
    </xf>
    <xf numFmtId="165" fontId="72" fillId="11" borderId="22" xfId="7" applyNumberFormat="1" applyFont="1" applyFill="1" applyBorder="1" applyAlignment="1">
      <alignment horizontal="center" vertical="center"/>
    </xf>
    <xf numFmtId="0" fontId="72" fillId="11" borderId="22" xfId="7" applyFont="1" applyFill="1" applyBorder="1" applyAlignment="1">
      <alignment horizontal="left" vertical="center"/>
    </xf>
    <xf numFmtId="0" fontId="69" fillId="0" borderId="0" xfId="7"/>
    <xf numFmtId="0" fontId="71" fillId="14" borderId="20" xfId="7" applyFont="1" applyFill="1" applyBorder="1" applyAlignment="1">
      <alignment horizontal="center" wrapText="1"/>
    </xf>
    <xf numFmtId="0" fontId="22" fillId="0" borderId="0" xfId="4" applyFont="1" applyFill="1"/>
    <xf numFmtId="49" fontId="5" fillId="0" borderId="0" xfId="4" applyNumberFormat="1" applyFont="1" applyAlignment="1">
      <alignment horizontal="left"/>
    </xf>
    <xf numFmtId="0" fontId="32" fillId="0" borderId="0" xfId="3" quotePrefix="1" applyFont="1" applyAlignment="1">
      <alignment horizontal="left"/>
    </xf>
    <xf numFmtId="0" fontId="26" fillId="0" borderId="0" xfId="3" quotePrefix="1" applyFont="1" applyAlignment="1">
      <alignment horizontal="left" indent="1"/>
    </xf>
    <xf numFmtId="0" fontId="4" fillId="0" borderId="0" xfId="4" quotePrefix="1" applyFont="1" applyAlignment="1">
      <alignment horizontal="center" vertical="top"/>
    </xf>
    <xf numFmtId="0" fontId="26" fillId="0" borderId="0" xfId="4" applyFont="1" applyAlignment="1">
      <alignment horizontal="left" vertical="top" wrapText="1"/>
    </xf>
    <xf numFmtId="0" fontId="19" fillId="0" borderId="0" xfId="4" applyFont="1" applyAlignment="1">
      <alignment horizontal="left" vertical="top" wrapText="1"/>
    </xf>
    <xf numFmtId="0" fontId="24" fillId="0" borderId="0" xfId="4" quotePrefix="1" applyFont="1" applyAlignment="1">
      <alignment horizontal="right" wrapText="1"/>
    </xf>
    <xf numFmtId="0" fontId="46" fillId="0" borderId="0" xfId="4" applyFont="1" applyAlignment="1">
      <alignment horizontal="left" vertical="top" wrapText="1"/>
    </xf>
    <xf numFmtId="0" fontId="36" fillId="0" borderId="0" xfId="4" applyFont="1" applyAlignment="1">
      <alignment horizontal="left" vertical="top" wrapText="1"/>
    </xf>
    <xf numFmtId="0" fontId="19" fillId="0" borderId="0" xfId="4" applyFont="1" applyAlignment="1">
      <alignment vertical="top" wrapText="1"/>
    </xf>
    <xf numFmtId="0" fontId="27" fillId="0" borderId="0" xfId="4" applyFont="1" applyAlignment="1">
      <alignment horizontal="left" vertical="top" wrapText="1"/>
    </xf>
    <xf numFmtId="0" fontId="26" fillId="0" borderId="0" xfId="6" applyFont="1" applyAlignment="1">
      <alignment horizontal="left" vertical="top" wrapText="1"/>
    </xf>
    <xf numFmtId="0" fontId="24" fillId="7" borderId="3" xfId="0" applyFont="1" applyFill="1" applyBorder="1" applyAlignment="1">
      <alignment horizontal="center" vertical="center" wrapText="1"/>
    </xf>
    <xf numFmtId="0" fontId="18" fillId="0" borderId="0" xfId="4" applyFont="1" applyAlignment="1">
      <alignment horizontal="center" vertical="top"/>
    </xf>
    <xf numFmtId="0" fontId="46" fillId="0" borderId="0" xfId="0" applyFont="1" applyAlignment="1">
      <alignment horizontal="left" vertical="top" wrapText="1"/>
    </xf>
    <xf numFmtId="0" fontId="22" fillId="0" borderId="0" xfId="0" applyFont="1" applyProtection="1">
      <protection locked="0"/>
    </xf>
    <xf numFmtId="0" fontId="22" fillId="0" borderId="0" xfId="0" applyFont="1" applyAlignment="1" applyProtection="1">
      <alignment horizontal="left"/>
      <protection locked="0"/>
    </xf>
    <xf numFmtId="0" fontId="22" fillId="0" borderId="0" xfId="0" applyFont="1" applyAlignment="1" applyProtection="1">
      <alignment wrapText="1"/>
      <protection locked="0"/>
    </xf>
    <xf numFmtId="0" fontId="22" fillId="4" borderId="1" xfId="0" applyFont="1" applyFill="1" applyBorder="1" applyAlignment="1" applyProtection="1">
      <alignment vertical="center" wrapText="1"/>
      <protection locked="0"/>
    </xf>
    <xf numFmtId="0" fontId="22" fillId="4" borderId="1" xfId="0" applyFont="1" applyFill="1" applyBorder="1" applyAlignment="1" applyProtection="1">
      <alignment horizontal="left" vertical="center" wrapText="1"/>
      <protection locked="0"/>
    </xf>
    <xf numFmtId="0" fontId="22" fillId="0" borderId="0" xfId="0" applyFont="1" applyAlignment="1" applyProtection="1">
      <alignment vertical="center" wrapText="1"/>
      <protection locked="0"/>
    </xf>
    <xf numFmtId="0" fontId="22" fillId="4" borderId="1" xfId="0" applyFont="1" applyFill="1" applyBorder="1" applyAlignment="1" applyProtection="1">
      <alignment wrapText="1"/>
      <protection locked="0"/>
    </xf>
    <xf numFmtId="165" fontId="22" fillId="0" borderId="1" xfId="0" applyNumberFormat="1" applyFont="1" applyBorder="1" applyAlignment="1" applyProtection="1">
      <alignment horizontal="left" wrapText="1"/>
      <protection locked="0"/>
    </xf>
    <xf numFmtId="0" fontId="22" fillId="0" borderId="1" xfId="0" applyFont="1" applyBorder="1" applyAlignment="1" applyProtection="1">
      <alignment wrapText="1"/>
      <protection locked="0"/>
    </xf>
    <xf numFmtId="0" fontId="22" fillId="4" borderId="1" xfId="0" applyFont="1" applyFill="1" applyBorder="1" applyProtection="1">
      <protection locked="0"/>
    </xf>
    <xf numFmtId="165" fontId="22" fillId="0" borderId="1" xfId="0" applyNumberFormat="1" applyFont="1" applyBorder="1" applyAlignment="1" applyProtection="1">
      <alignment horizontal="left"/>
      <protection locked="0"/>
    </xf>
    <xf numFmtId="0" fontId="22" fillId="0" borderId="1" xfId="0" applyFont="1" applyBorder="1" applyProtection="1">
      <protection locked="0"/>
    </xf>
    <xf numFmtId="0" fontId="40" fillId="5" borderId="0" xfId="0" applyFont="1" applyFill="1" applyAlignment="1" applyProtection="1">
      <alignment wrapText="1"/>
      <protection locked="0"/>
    </xf>
    <xf numFmtId="0" fontId="37" fillId="5" borderId="0" xfId="0" applyFont="1" applyFill="1" applyProtection="1">
      <protection locked="0"/>
    </xf>
    <xf numFmtId="0" fontId="37" fillId="5" borderId="0" xfId="0" applyFont="1" applyFill="1" applyAlignment="1" applyProtection="1">
      <alignment wrapText="1"/>
      <protection locked="0"/>
    </xf>
    <xf numFmtId="0" fontId="37" fillId="0" borderId="0" xfId="0" applyFont="1" applyProtection="1">
      <protection locked="0"/>
    </xf>
    <xf numFmtId="0" fontId="19" fillId="0" borderId="0" xfId="0" applyFont="1" applyProtection="1">
      <protection locked="0"/>
    </xf>
    <xf numFmtId="0" fontId="51" fillId="0" borderId="0" xfId="0" applyFont="1" applyAlignment="1" applyProtection="1">
      <alignment vertical="center"/>
      <protection locked="0"/>
    </xf>
    <xf numFmtId="0" fontId="19" fillId="0" borderId="0" xfId="0" applyFont="1" applyAlignment="1" applyProtection="1">
      <alignment wrapText="1"/>
      <protection locked="0"/>
    </xf>
    <xf numFmtId="0" fontId="35" fillId="0" borderId="0" xfId="0" applyFont="1" applyAlignment="1" applyProtection="1">
      <alignment horizontal="center"/>
      <protection locked="0"/>
    </xf>
    <xf numFmtId="0" fontId="56" fillId="2" borderId="2" xfId="3" quotePrefix="1" applyFont="1" applyFill="1" applyBorder="1" applyAlignment="1" applyProtection="1">
      <alignment horizontal="center" vertical="center" wrapText="1"/>
      <protection locked="0"/>
    </xf>
    <xf numFmtId="0" fontId="56" fillId="10" borderId="2" xfId="3" quotePrefix="1" applyFont="1" applyFill="1" applyBorder="1" applyAlignment="1" applyProtection="1">
      <alignment horizontal="center" vertical="center" wrapText="1"/>
      <protection locked="0"/>
    </xf>
    <xf numFmtId="0" fontId="35" fillId="2" borderId="2" xfId="0" quotePrefix="1"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56" fillId="2" borderId="1" xfId="3" quotePrefix="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68" fillId="10" borderId="1" xfId="3" applyFont="1" applyFill="1" applyBorder="1" applyAlignment="1" applyProtection="1">
      <alignment horizontal="center" vertical="center" wrapText="1"/>
      <protection locked="0"/>
    </xf>
    <xf numFmtId="0" fontId="56" fillId="10" borderId="1" xfId="3" applyFont="1" applyFill="1" applyBorder="1" applyAlignment="1" applyProtection="1">
      <alignment vertical="center"/>
      <protection locked="0"/>
    </xf>
    <xf numFmtId="0" fontId="39" fillId="0" borderId="0" xfId="0" applyFont="1" applyAlignment="1" applyProtection="1">
      <alignment vertical="center"/>
      <protection locked="0"/>
    </xf>
    <xf numFmtId="0" fontId="42" fillId="2" borderId="1" xfId="0" applyFont="1" applyFill="1" applyBorder="1" applyAlignment="1" applyProtection="1">
      <alignment horizontal="left"/>
      <protection locked="0"/>
    </xf>
    <xf numFmtId="0" fontId="31" fillId="0" borderId="1" xfId="0" applyFont="1" applyBorder="1" applyAlignment="1" applyProtection="1">
      <alignment horizontal="left" vertical="center" wrapText="1"/>
      <protection locked="0"/>
    </xf>
    <xf numFmtId="44" fontId="29" fillId="0" borderId="1" xfId="2" applyFont="1" applyFill="1" applyBorder="1" applyAlignment="1" applyProtection="1">
      <alignment horizontal="center" vertical="center"/>
      <protection locked="0"/>
    </xf>
    <xf numFmtId="44" fontId="29" fillId="0" borderId="1" xfId="2" applyFont="1" applyFill="1" applyBorder="1" applyAlignment="1" applyProtection="1">
      <alignment horizontal="center" vertical="center" wrapText="1"/>
      <protection locked="0"/>
    </xf>
    <xf numFmtId="165" fontId="31" fillId="0" borderId="1" xfId="1" applyNumberFormat="1" applyFont="1" applyFill="1" applyBorder="1" applyAlignment="1" applyProtection="1">
      <alignment horizontal="center" vertical="center"/>
      <protection locked="0"/>
    </xf>
    <xf numFmtId="14" fontId="31" fillId="0" borderId="1" xfId="1" applyNumberFormat="1" applyFont="1" applyFill="1" applyBorder="1" applyAlignment="1" applyProtection="1">
      <alignment horizontal="center" vertical="center"/>
      <protection locked="0"/>
    </xf>
    <xf numFmtId="0" fontId="43" fillId="0" borderId="1" xfId="1" applyNumberFormat="1" applyFont="1" applyFill="1" applyBorder="1" applyAlignment="1" applyProtection="1">
      <alignment horizontal="center" vertical="center" wrapText="1"/>
      <protection locked="0"/>
    </xf>
    <xf numFmtId="44" fontId="31" fillId="0" borderId="1" xfId="2"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9" fillId="0" borderId="1" xfId="0" applyFont="1" applyBorder="1" applyAlignment="1" applyProtection="1">
      <alignment wrapText="1"/>
      <protection locked="0"/>
    </xf>
    <xf numFmtId="0" fontId="39" fillId="0" borderId="0" xfId="0" applyFont="1" applyProtection="1">
      <protection locked="0"/>
    </xf>
    <xf numFmtId="0" fontId="39" fillId="0" borderId="0" xfId="0" applyFont="1" applyAlignment="1" applyProtection="1">
      <alignment horizontal="left" vertical="center"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center" vertical="center" wrapText="1"/>
      <protection locked="0"/>
    </xf>
    <xf numFmtId="0" fontId="38" fillId="0" borderId="0" xfId="0" applyFont="1" applyAlignment="1" applyProtection="1">
      <alignment horizontal="left" vertical="center"/>
      <protection locked="0"/>
    </xf>
    <xf numFmtId="0" fontId="44" fillId="0" borderId="0" xfId="0" applyFont="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40" fillId="5" borderId="0" xfId="0" applyFont="1" applyFill="1" applyAlignment="1" applyProtection="1"/>
    <xf numFmtId="0" fontId="40" fillId="5" borderId="0" xfId="0" applyFont="1" applyFill="1" applyAlignment="1" applyProtection="1">
      <alignment wrapText="1"/>
    </xf>
    <xf numFmtId="0" fontId="37" fillId="5" borderId="0" xfId="0" applyFont="1" applyFill="1" applyProtection="1"/>
    <xf numFmtId="0" fontId="37" fillId="5" borderId="0" xfId="0" applyFont="1" applyFill="1" applyAlignment="1" applyProtection="1">
      <alignment wrapText="1"/>
    </xf>
    <xf numFmtId="0" fontId="19" fillId="0" borderId="0" xfId="0" applyFont="1" applyProtection="1"/>
    <xf numFmtId="0" fontId="51" fillId="0" borderId="0" xfId="0" applyFont="1" applyAlignment="1" applyProtection="1">
      <alignment vertical="center"/>
    </xf>
    <xf numFmtId="0" fontId="19" fillId="0" borderId="0" xfId="0" applyFont="1" applyAlignment="1" applyProtection="1">
      <alignment wrapText="1"/>
    </xf>
    <xf numFmtId="0" fontId="41" fillId="5" borderId="1" xfId="0" applyFont="1" applyFill="1" applyBorder="1" applyAlignment="1" applyProtection="1">
      <alignment horizontal="center" wrapText="1"/>
    </xf>
    <xf numFmtId="0" fontId="35" fillId="5" borderId="2" xfId="0" quotePrefix="1" applyFont="1" applyFill="1" applyBorder="1" applyAlignment="1" applyProtection="1">
      <alignment horizontal="center" vertical="center" wrapText="1"/>
    </xf>
    <xf numFmtId="0" fontId="35" fillId="5" borderId="1" xfId="0" quotePrefix="1" applyFont="1" applyFill="1" applyBorder="1" applyAlignment="1" applyProtection="1">
      <alignment horizontal="center" vertical="center" wrapText="1"/>
    </xf>
    <xf numFmtId="0" fontId="35" fillId="5" borderId="1" xfId="0" applyFont="1" applyFill="1" applyBorder="1" applyAlignment="1" applyProtection="1">
      <alignment horizontal="center" vertical="center" wrapText="1"/>
    </xf>
    <xf numFmtId="0" fontId="34" fillId="5" borderId="1" xfId="0" applyFont="1" applyFill="1" applyBorder="1" applyAlignment="1" applyProtection="1">
      <alignment horizontal="center" vertical="center" wrapText="1"/>
    </xf>
    <xf numFmtId="166" fontId="35" fillId="5" borderId="1" xfId="0" applyNumberFormat="1" applyFont="1" applyFill="1" applyBorder="1" applyAlignment="1" applyProtection="1">
      <alignment horizontal="center" vertical="center" wrapText="1"/>
    </xf>
    <xf numFmtId="0" fontId="39" fillId="3" borderId="1" xfId="0" applyFont="1" applyFill="1" applyBorder="1" applyAlignment="1" applyProtection="1">
      <alignment horizontal="center" vertical="center" wrapText="1"/>
    </xf>
    <xf numFmtId="0" fontId="39" fillId="3" borderId="1" xfId="0" applyFont="1" applyFill="1" applyBorder="1" applyAlignment="1" applyProtection="1">
      <alignment horizontal="left" vertical="center" wrapText="1"/>
    </xf>
    <xf numFmtId="0" fontId="42" fillId="3" borderId="1" xfId="0" applyFont="1" applyFill="1" applyBorder="1" applyAlignment="1" applyProtection="1">
      <alignment horizontal="center" vertical="center" wrapText="1"/>
    </xf>
    <xf numFmtId="0" fontId="31" fillId="3" borderId="1" xfId="0" applyFont="1" applyFill="1" applyBorder="1" applyAlignment="1" applyProtection="1">
      <alignment horizontal="center" vertical="center" wrapText="1"/>
    </xf>
    <xf numFmtId="0" fontId="39" fillId="3" borderId="1" xfId="0" applyFont="1" applyFill="1" applyBorder="1" applyAlignment="1" applyProtection="1">
      <alignment vertical="center" wrapText="1"/>
    </xf>
    <xf numFmtId="0" fontId="33" fillId="3" borderId="1" xfId="2" applyNumberFormat="1" applyFont="1" applyFill="1" applyBorder="1" applyAlignment="1" applyProtection="1">
      <alignment horizontal="left" vertical="center" wrapText="1"/>
    </xf>
    <xf numFmtId="0" fontId="64" fillId="0" borderId="18" xfId="0" applyFont="1" applyBorder="1" applyAlignment="1" applyProtection="1">
      <alignment horizontal="left" vertical="top" wrapText="1"/>
      <protection locked="0"/>
    </xf>
    <xf numFmtId="14" fontId="64" fillId="0" borderId="18" xfId="0" applyNumberFormat="1" applyFont="1" applyBorder="1" applyAlignment="1" applyProtection="1">
      <alignment horizontal="left" vertical="top" wrapText="1"/>
      <protection locked="0"/>
    </xf>
    <xf numFmtId="0" fontId="0" fillId="0" borderId="0" xfId="0" applyProtection="1">
      <protection locked="0"/>
    </xf>
    <xf numFmtId="38" fontId="0" fillId="0" borderId="0" xfId="0" applyNumberFormat="1" applyProtection="1">
      <protection locked="0"/>
    </xf>
    <xf numFmtId="0" fontId="64" fillId="0" borderId="0" xfId="0" applyFont="1" applyBorder="1" applyAlignment="1" applyProtection="1">
      <alignment horizontal="left" vertical="top" wrapText="1"/>
      <protection locked="0"/>
    </xf>
    <xf numFmtId="14" fontId="64" fillId="0" borderId="0" xfId="0" applyNumberFormat="1" applyFont="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64" fillId="0" borderId="0" xfId="0" applyFont="1" applyBorder="1" applyAlignment="1" applyProtection="1">
      <alignment vertical="top" wrapText="1"/>
      <protection locked="0"/>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0" fontId="63" fillId="0" borderId="0" xfId="0" applyFont="1" applyProtection="1">
      <protection locked="0"/>
    </xf>
    <xf numFmtId="0" fontId="63" fillId="8" borderId="1" xfId="0" applyFont="1" applyFill="1" applyBorder="1" applyAlignment="1" applyProtection="1">
      <alignment horizontal="left"/>
      <protection locked="0"/>
    </xf>
    <xf numFmtId="0" fontId="0" fillId="0" borderId="1" xfId="0" applyBorder="1" applyAlignment="1" applyProtection="1">
      <alignment horizontal="left" wrapText="1"/>
      <protection locked="0"/>
    </xf>
    <xf numFmtId="49" fontId="0" fillId="0" borderId="1" xfId="0" applyNumberFormat="1" applyBorder="1" applyAlignment="1" applyProtection="1">
      <alignment horizontal="center" wrapText="1"/>
      <protection locked="0"/>
    </xf>
    <xf numFmtId="165" fontId="0" fillId="0" borderId="1" xfId="0" applyNumberFormat="1" applyBorder="1" applyAlignment="1" applyProtection="1">
      <alignment horizontal="center" wrapText="1"/>
      <protection locked="0"/>
    </xf>
    <xf numFmtId="14" fontId="0" fillId="0" borderId="1" xfId="0" applyNumberFormat="1" applyBorder="1" applyAlignment="1" applyProtection="1">
      <alignment horizontal="left" wrapText="1"/>
      <protection locked="0"/>
    </xf>
    <xf numFmtId="14" fontId="0" fillId="0" borderId="1" xfId="2" applyNumberFormat="1" applyFont="1" applyBorder="1" applyAlignment="1" applyProtection="1">
      <alignment horizontal="left"/>
      <protection locked="0"/>
    </xf>
    <xf numFmtId="0" fontId="0" fillId="0" borderId="1" xfId="0" applyBorder="1" applyProtection="1">
      <protection locked="0"/>
    </xf>
    <xf numFmtId="38" fontId="0" fillId="0" borderId="1" xfId="0" applyNumberFormat="1" applyBorder="1" applyProtection="1">
      <protection locked="0"/>
    </xf>
    <xf numFmtId="164" fontId="0" fillId="0" borderId="1" xfId="0" applyNumberFormat="1" applyBorder="1" applyAlignment="1" applyProtection="1">
      <alignment horizontal="center" wrapText="1"/>
      <protection locked="0"/>
    </xf>
    <xf numFmtId="44" fontId="0" fillId="0" borderId="1" xfId="2" applyFont="1" applyBorder="1" applyAlignment="1" applyProtection="1">
      <alignment horizontal="left"/>
      <protection locked="0"/>
    </xf>
    <xf numFmtId="44" fontId="65" fillId="0" borderId="2" xfId="2" applyFont="1" applyFill="1" applyBorder="1" applyAlignment="1" applyProtection="1">
      <alignment horizontal="left" vertical="center" wrapText="1"/>
      <protection locked="0"/>
    </xf>
    <xf numFmtId="164" fontId="65" fillId="0" borderId="2" xfId="2" applyNumberFormat="1" applyFont="1" applyFill="1" applyBorder="1" applyAlignment="1" applyProtection="1">
      <alignment horizontal="center" vertical="center" wrapText="1"/>
      <protection locked="0"/>
    </xf>
    <xf numFmtId="165" fontId="65" fillId="0" borderId="2" xfId="2" applyNumberFormat="1" applyFont="1" applyFill="1" applyBorder="1" applyAlignment="1" applyProtection="1">
      <alignment horizontal="center" vertical="center" wrapText="1"/>
      <protection locked="0"/>
    </xf>
    <xf numFmtId="14" fontId="65" fillId="0" borderId="2" xfId="2" applyNumberFormat="1" applyFont="1" applyFill="1" applyBorder="1" applyAlignment="1" applyProtection="1">
      <alignment horizontal="left" vertical="center" wrapText="1"/>
      <protection locked="0"/>
    </xf>
    <xf numFmtId="44" fontId="65" fillId="0" borderId="1" xfId="2" applyFont="1" applyFill="1" applyBorder="1" applyAlignment="1" applyProtection="1">
      <alignment horizontal="left" vertical="center" wrapText="1"/>
      <protection locked="0"/>
    </xf>
    <xf numFmtId="164" fontId="0" fillId="0" borderId="1" xfId="2" applyNumberFormat="1" applyFont="1" applyBorder="1" applyAlignment="1" applyProtection="1">
      <alignment horizontal="center"/>
      <protection locked="0"/>
    </xf>
    <xf numFmtId="165" fontId="0" fillId="0" borderId="1" xfId="2" applyNumberFormat="1" applyFont="1" applyBorder="1" applyAlignment="1" applyProtection="1">
      <alignment horizontal="center"/>
      <protection locked="0"/>
    </xf>
    <xf numFmtId="164" fontId="0" fillId="0" borderId="0" xfId="0" applyNumberFormat="1" applyAlignment="1" applyProtection="1">
      <alignment horizontal="center"/>
      <protection locked="0"/>
    </xf>
    <xf numFmtId="0" fontId="63" fillId="8" borderId="1" xfId="0" applyFont="1" applyFill="1" applyBorder="1" applyProtection="1"/>
    <xf numFmtId="0" fontId="63" fillId="8" borderId="1" xfId="0" applyFont="1" applyFill="1" applyBorder="1" applyAlignment="1" applyProtection="1">
      <alignment wrapText="1"/>
    </xf>
    <xf numFmtId="14" fontId="63" fillId="8" borderId="1" xfId="0" applyNumberFormat="1" applyFont="1" applyFill="1" applyBorder="1" applyAlignment="1" applyProtection="1">
      <alignment wrapText="1"/>
    </xf>
    <xf numFmtId="38" fontId="63" fillId="8" borderId="1" xfId="0" applyNumberFormat="1" applyFont="1" applyFill="1" applyBorder="1" applyProtection="1"/>
    <xf numFmtId="0" fontId="0" fillId="8" borderId="1" xfId="0" applyFill="1" applyBorder="1" applyAlignment="1" applyProtection="1">
      <alignment horizontal="left" wrapText="1"/>
    </xf>
    <xf numFmtId="0" fontId="64" fillId="0" borderId="0" xfId="0" applyNumberFormat="1" applyFont="1" applyAlignment="1" applyProtection="1">
      <alignment horizontal="left" vertical="top" wrapText="1"/>
      <protection locked="0"/>
    </xf>
    <xf numFmtId="14" fontId="0" fillId="0" borderId="1" xfId="2" applyNumberFormat="1" applyFont="1" applyFill="1" applyBorder="1" applyAlignment="1" applyProtection="1">
      <alignment horizontal="left"/>
      <protection locked="0"/>
    </xf>
    <xf numFmtId="0" fontId="0" fillId="0" borderId="1" xfId="0" applyBorder="1" applyAlignment="1" applyProtection="1">
      <alignment wrapText="1"/>
      <protection locked="0"/>
    </xf>
    <xf numFmtId="43" fontId="0" fillId="0" borderId="1" xfId="1" applyFont="1" applyBorder="1" applyProtection="1">
      <protection locked="0"/>
    </xf>
    <xf numFmtId="0" fontId="3" fillId="0" borderId="0" xfId="4" applyFont="1" applyAlignment="1">
      <alignment horizontal="left" vertical="top" wrapText="1"/>
    </xf>
    <xf numFmtId="0" fontId="19" fillId="0" borderId="0" xfId="4" applyFont="1" applyAlignment="1">
      <alignment horizontal="left" vertical="top" wrapText="1"/>
    </xf>
    <xf numFmtId="0" fontId="12" fillId="0" borderId="0" xfId="4" applyFont="1" applyAlignment="1">
      <alignment vertical="top" wrapText="1"/>
    </xf>
    <xf numFmtId="0" fontId="19" fillId="0" borderId="0" xfId="4" applyFont="1" applyAlignment="1">
      <alignment vertical="top" wrapText="1"/>
    </xf>
    <xf numFmtId="0" fontId="13" fillId="0" borderId="0" xfId="4" applyFont="1" applyAlignment="1">
      <alignment horizontal="left" vertical="top" wrapText="1"/>
    </xf>
    <xf numFmtId="0" fontId="26" fillId="0" borderId="0" xfId="4" applyFont="1" applyAlignment="1">
      <alignment horizontal="left" vertical="top" wrapText="1"/>
    </xf>
    <xf numFmtId="0" fontId="24" fillId="0" borderId="0" xfId="4" applyFont="1" applyAlignment="1">
      <alignment horizontal="left" vertical="top"/>
    </xf>
    <xf numFmtId="0" fontId="14" fillId="0" borderId="0" xfId="4" applyFont="1" applyAlignment="1">
      <alignment horizontal="left" vertical="top" wrapText="1"/>
    </xf>
    <xf numFmtId="0" fontId="9" fillId="0" borderId="0" xfId="4" applyFont="1" applyAlignment="1">
      <alignment horizontal="left" vertical="top" wrapText="1"/>
    </xf>
    <xf numFmtId="0" fontId="16" fillId="0" borderId="0" xfId="4" applyFont="1" applyAlignment="1">
      <alignment horizontal="left" vertical="top" wrapText="1"/>
    </xf>
    <xf numFmtId="0" fontId="50" fillId="0" borderId="0" xfId="4" applyFont="1" applyAlignment="1">
      <alignment horizontal="left" vertical="top" wrapText="1"/>
    </xf>
    <xf numFmtId="0" fontId="48" fillId="0" borderId="0" xfId="4" applyFont="1" applyAlignment="1">
      <alignment horizontal="left" vertical="top" wrapText="1"/>
    </xf>
    <xf numFmtId="0" fontId="17" fillId="0" borderId="0" xfId="4" applyFont="1" applyAlignment="1">
      <alignment horizontal="left" vertical="top" wrapText="1"/>
    </xf>
    <xf numFmtId="0" fontId="4" fillId="0" borderId="0" xfId="4" applyFont="1" applyAlignment="1">
      <alignment horizontal="left" vertical="top" wrapText="1"/>
    </xf>
    <xf numFmtId="0" fontId="10" fillId="0" borderId="0" xfId="4" applyFont="1" applyAlignment="1">
      <alignment horizontal="left" vertical="top" wrapText="1"/>
    </xf>
    <xf numFmtId="0" fontId="46" fillId="0" borderId="0" xfId="4" applyFont="1" applyAlignment="1">
      <alignment horizontal="left" vertical="top" wrapText="1"/>
    </xf>
    <xf numFmtId="0" fontId="36" fillId="0" borderId="0" xfId="4" applyFont="1" applyAlignment="1">
      <alignment horizontal="left" vertical="top" wrapText="1"/>
    </xf>
    <xf numFmtId="0" fontId="15" fillId="0" borderId="0" xfId="4" applyFont="1" applyAlignment="1">
      <alignment horizontal="left" vertical="top" wrapText="1"/>
    </xf>
    <xf numFmtId="0" fontId="14" fillId="0" borderId="0" xfId="4" applyFont="1" applyFill="1" applyAlignment="1">
      <alignment horizontal="left" vertical="top" wrapText="1"/>
    </xf>
    <xf numFmtId="0" fontId="5" fillId="0" borderId="0" xfId="4" quotePrefix="1" applyFont="1" applyAlignment="1">
      <alignment horizontal="left" indent="1"/>
    </xf>
    <xf numFmtId="0" fontId="19" fillId="0" borderId="0" xfId="4" applyFont="1" applyAlignment="1">
      <alignment horizontal="left" indent="1"/>
    </xf>
    <xf numFmtId="0" fontId="26" fillId="0" borderId="0" xfId="3" quotePrefix="1" applyFont="1" applyAlignment="1">
      <alignment horizontal="left" vertical="top" wrapText="1" indent="1"/>
    </xf>
    <xf numFmtId="0" fontId="7" fillId="0" borderId="0" xfId="4" applyFont="1" applyAlignment="1">
      <alignment horizontal="left" vertical="top" wrapText="1"/>
    </xf>
    <xf numFmtId="0" fontId="24" fillId="0" borderId="0" xfId="4" quotePrefix="1" applyFont="1" applyAlignment="1">
      <alignment horizontal="right" wrapText="1"/>
    </xf>
    <xf numFmtId="0" fontId="68" fillId="10" borderId="2" xfId="3" applyFont="1" applyFill="1" applyBorder="1" applyAlignment="1" applyProtection="1">
      <alignment horizontal="center" vertical="center"/>
      <protection locked="0"/>
    </xf>
    <xf numFmtId="0" fontId="68" fillId="10" borderId="19" xfId="3" applyFont="1" applyFill="1" applyBorder="1" applyAlignment="1" applyProtection="1">
      <alignment horizontal="center" vertical="center"/>
      <protection locked="0"/>
    </xf>
    <xf numFmtId="0" fontId="57" fillId="2" borderId="2" xfId="0" applyFont="1" applyFill="1" applyBorder="1" applyAlignment="1" applyProtection="1">
      <alignment horizontal="right" wrapText="1"/>
    </xf>
    <xf numFmtId="0" fontId="57" fillId="2" borderId="16" xfId="0" applyFont="1" applyFill="1" applyBorder="1" applyAlignment="1" applyProtection="1">
      <alignment horizontal="right" wrapText="1"/>
    </xf>
    <xf numFmtId="0" fontId="56" fillId="2" borderId="2" xfId="3" quotePrefix="1" applyFont="1" applyFill="1" applyBorder="1" applyAlignment="1" applyProtection="1">
      <alignment horizontal="center" vertical="center" wrapText="1"/>
      <protection locked="0"/>
    </xf>
    <xf numFmtId="0" fontId="56" fillId="2" borderId="16" xfId="3" quotePrefix="1" applyFont="1" applyFill="1" applyBorder="1" applyAlignment="1" applyProtection="1">
      <alignment horizontal="center" vertical="center" wrapText="1"/>
      <protection locked="0"/>
    </xf>
    <xf numFmtId="0" fontId="51" fillId="0" borderId="17" xfId="0" applyFont="1" applyBorder="1" applyAlignment="1" applyProtection="1">
      <alignment horizontal="left" vertical="center" wrapText="1"/>
    </xf>
    <xf numFmtId="0" fontId="56" fillId="10" borderId="2" xfId="3" quotePrefix="1" applyFont="1" applyFill="1" applyBorder="1" applyAlignment="1" applyProtection="1">
      <alignment horizontal="center" vertical="center" wrapText="1"/>
      <protection locked="0"/>
    </xf>
    <xf numFmtId="0" fontId="56" fillId="10" borderId="16" xfId="3" quotePrefix="1" applyFont="1" applyFill="1" applyBorder="1" applyAlignment="1" applyProtection="1">
      <alignment horizontal="center" vertical="center" wrapText="1"/>
      <protection locked="0"/>
    </xf>
    <xf numFmtId="0" fontId="64" fillId="0" borderId="18" xfId="0" applyFont="1" applyBorder="1" applyAlignment="1" applyProtection="1">
      <alignment horizontal="left" vertical="top" wrapText="1"/>
    </xf>
    <xf numFmtId="0" fontId="64" fillId="0" borderId="0" xfId="0" applyFont="1" applyBorder="1" applyAlignment="1" applyProtection="1">
      <alignment horizontal="left" vertical="top" wrapText="1"/>
    </xf>
    <xf numFmtId="0" fontId="28" fillId="0" borderId="0" xfId="3" applyFont="1" applyFill="1" applyAlignment="1">
      <alignment horizontal="left" vertical="top" wrapText="1"/>
    </xf>
    <xf numFmtId="0" fontId="5" fillId="0" borderId="0" xfId="0" applyFont="1" applyFill="1" applyBorder="1" applyAlignment="1">
      <alignment horizontal="left" vertical="top" wrapText="1"/>
    </xf>
    <xf numFmtId="0" fontId="8" fillId="0" borderId="0" xfId="4" applyFont="1" applyAlignment="1">
      <alignment horizontal="left" vertical="top" wrapText="1"/>
    </xf>
    <xf numFmtId="0" fontId="27" fillId="0" borderId="0" xfId="4" applyFont="1" applyAlignment="1">
      <alignment horizontal="left" vertical="top" wrapText="1"/>
    </xf>
    <xf numFmtId="0" fontId="5" fillId="0" borderId="0" xfId="4" applyFont="1" applyFill="1" applyAlignment="1">
      <alignment horizontal="left" vertical="top" wrapText="1"/>
    </xf>
    <xf numFmtId="0" fontId="6" fillId="0" borderId="0" xfId="4" applyFont="1" applyFill="1" applyAlignment="1">
      <alignment horizontal="left" vertical="top" wrapText="1"/>
    </xf>
    <xf numFmtId="0" fontId="26" fillId="0" borderId="0" xfId="4" applyFont="1" applyFill="1" applyAlignment="1">
      <alignment horizontal="left" vertical="top" wrapText="1"/>
    </xf>
    <xf numFmtId="0" fontId="46" fillId="0" borderId="0" xfId="0" applyFont="1" applyAlignment="1">
      <alignment horizontal="left" vertical="top" wrapText="1"/>
    </xf>
    <xf numFmtId="0" fontId="2"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0" fontId="26" fillId="0" borderId="0" xfId="6" applyFont="1" applyAlignment="1">
      <alignment horizontal="left" vertical="top" wrapText="1"/>
    </xf>
    <xf numFmtId="0" fontId="46" fillId="0" borderId="0" xfId="0" applyFont="1" applyFill="1" applyAlignment="1">
      <alignment horizontal="left" vertical="top" wrapText="1"/>
    </xf>
    <xf numFmtId="0" fontId="18" fillId="0" borderId="0" xfId="4" applyFont="1" applyAlignment="1">
      <alignment horizontal="center" vertical="top"/>
    </xf>
    <xf numFmtId="0" fontId="29" fillId="0" borderId="0" xfId="4" applyFont="1" applyAlignment="1">
      <alignment horizontal="left" vertical="center" wrapText="1"/>
    </xf>
    <xf numFmtId="0" fontId="22" fillId="0" borderId="0" xfId="4" applyFont="1" applyAlignment="1">
      <alignment horizontal="left" vertical="center" wrapText="1"/>
    </xf>
    <xf numFmtId="0" fontId="24" fillId="7" borderId="14" xfId="0" applyFont="1" applyFill="1" applyBorder="1" applyAlignment="1">
      <alignment horizontal="left" vertical="center" wrapText="1"/>
    </xf>
    <xf numFmtId="0" fontId="24" fillId="7" borderId="15"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3" xfId="0" applyFont="1" applyBorder="1" applyAlignment="1">
      <alignment horizontal="left" vertical="top" wrapText="1"/>
    </xf>
    <xf numFmtId="0" fontId="26" fillId="0" borderId="14" xfId="0" applyFont="1" applyBorder="1" applyAlignment="1">
      <alignment horizontal="left" vertical="top" wrapText="1"/>
    </xf>
    <xf numFmtId="0" fontId="26" fillId="0" borderId="15" xfId="0" applyFont="1" applyBorder="1" applyAlignment="1">
      <alignment horizontal="left" vertical="top" wrapText="1"/>
    </xf>
    <xf numFmtId="0" fontId="26" fillId="0" borderId="3" xfId="0" applyFont="1" applyBorder="1" applyAlignment="1">
      <alignment horizontal="left" vertical="top"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26" fillId="0" borderId="8" xfId="0" applyFont="1" applyBorder="1" applyAlignment="1">
      <alignment horizontal="left" vertical="top" wrapText="1"/>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5" xfId="0" applyFont="1" applyBorder="1" applyAlignment="1">
      <alignment horizontal="left" vertical="top"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7" borderId="14" xfId="0" applyFont="1" applyFill="1" applyBorder="1" applyAlignment="1">
      <alignment horizontal="center" vertical="center" wrapText="1"/>
    </xf>
    <xf numFmtId="0" fontId="24" fillId="7" borderId="15" xfId="0" applyFont="1" applyFill="1" applyBorder="1" applyAlignment="1">
      <alignment horizontal="center" vertical="center" wrapText="1"/>
    </xf>
    <xf numFmtId="0" fontId="24" fillId="7" borderId="3" xfId="0" applyFont="1" applyFill="1" applyBorder="1" applyAlignment="1">
      <alignment horizontal="center" vertical="center" wrapText="1"/>
    </xf>
  </cellXfs>
  <cellStyles count="8">
    <cellStyle name="Comma" xfId="1" builtinId="3"/>
    <cellStyle name="Currency" xfId="2" builtinId="4"/>
    <cellStyle name="Hyperlink" xfId="3" builtinId="8"/>
    <cellStyle name="Hyperlink 2" xfId="5" xr:uid="{00000000-0005-0000-0000-000003000000}"/>
    <cellStyle name="Normal" xfId="0" builtinId="0"/>
    <cellStyle name="Normal 2" xfId="4" xr:uid="{00000000-0005-0000-0000-000005000000}"/>
    <cellStyle name="Normal 3" xfId="6" xr:uid="{00000000-0005-0000-0000-000006000000}"/>
    <cellStyle name="Normal 3 2" xfId="7" xr:uid="{F8E89A93-D3F4-4946-8FDE-A36F9466A6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J146"/>
  <sheetViews>
    <sheetView showGridLines="0" tabSelected="1" zoomScaleNormal="100" workbookViewId="0"/>
  </sheetViews>
  <sheetFormatPr defaultColWidth="0" defaultRowHeight="14.4" zeroHeight="1" x14ac:dyDescent="0.3"/>
  <cols>
    <col min="1" max="3" width="3.08984375" style="8" customWidth="1"/>
    <col min="4" max="9" width="10.36328125" style="8" customWidth="1"/>
    <col min="10" max="10" width="22" style="8" customWidth="1"/>
    <col min="11" max="16384" width="0.6328125" style="8" hidden="1"/>
  </cols>
  <sheetData>
    <row r="1" spans="1:10" s="7" customFormat="1" ht="15.6" x14ac:dyDescent="0.3">
      <c r="A1" s="12" t="s">
        <v>134</v>
      </c>
      <c r="B1" s="13"/>
      <c r="C1" s="13"/>
      <c r="D1" s="13"/>
      <c r="E1" s="26"/>
      <c r="F1" s="26"/>
      <c r="G1" s="13"/>
      <c r="H1" s="13"/>
      <c r="I1" s="13"/>
      <c r="J1" s="13"/>
    </row>
    <row r="2" spans="1:10" s="7" customFormat="1" ht="15.6" x14ac:dyDescent="0.3">
      <c r="A2" s="12" t="s">
        <v>38</v>
      </c>
      <c r="B2" s="13"/>
      <c r="C2" s="13"/>
      <c r="D2" s="13"/>
      <c r="E2" s="13"/>
      <c r="F2" s="13"/>
      <c r="G2" s="13"/>
      <c r="H2" s="13"/>
      <c r="I2" s="13"/>
      <c r="J2" s="13"/>
    </row>
    <row r="3" spans="1:10" s="7" customFormat="1" ht="15.6" x14ac:dyDescent="0.3">
      <c r="D3" s="80"/>
      <c r="E3" s="80"/>
      <c r="F3" s="80"/>
    </row>
    <row r="4" spans="1:10" x14ac:dyDescent="0.3">
      <c r="A4" s="16" t="s">
        <v>70</v>
      </c>
      <c r="B4" s="14"/>
      <c r="C4" s="14"/>
      <c r="D4" s="14"/>
      <c r="E4" s="14"/>
      <c r="F4" s="14"/>
      <c r="G4" s="14"/>
      <c r="H4" s="14"/>
      <c r="I4" s="14"/>
      <c r="J4" s="14"/>
    </row>
    <row r="5" spans="1:10" ht="15" customHeight="1" x14ac:dyDescent="0.3">
      <c r="A5" s="205" t="s">
        <v>155</v>
      </c>
      <c r="B5" s="205"/>
      <c r="C5" s="205"/>
      <c r="D5" s="205"/>
      <c r="E5" s="205"/>
      <c r="F5" s="205"/>
      <c r="G5" s="205"/>
      <c r="H5" s="205"/>
      <c r="I5" s="205"/>
      <c r="J5" s="205"/>
    </row>
    <row r="6" spans="1:10" x14ac:dyDescent="0.3">
      <c r="A6" s="205"/>
      <c r="B6" s="205"/>
      <c r="C6" s="205"/>
      <c r="D6" s="205"/>
      <c r="E6" s="205"/>
      <c r="F6" s="205"/>
      <c r="G6" s="205"/>
      <c r="H6" s="205"/>
      <c r="I6" s="205"/>
      <c r="J6" s="205"/>
    </row>
    <row r="7" spans="1:10" x14ac:dyDescent="0.3">
      <c r="A7" s="86"/>
      <c r="B7" s="86"/>
      <c r="C7" s="86"/>
      <c r="D7" s="86"/>
      <c r="E7" s="86"/>
      <c r="F7" s="86"/>
      <c r="G7" s="86"/>
      <c r="H7" s="86"/>
      <c r="I7" s="86"/>
      <c r="J7" s="86"/>
    </row>
    <row r="8" spans="1:10" x14ac:dyDescent="0.3">
      <c r="A8" s="16" t="s">
        <v>71</v>
      </c>
      <c r="B8" s="14"/>
      <c r="C8" s="14"/>
      <c r="D8" s="14"/>
      <c r="E8" s="14"/>
      <c r="F8" s="14"/>
      <c r="G8" s="14"/>
      <c r="H8" s="14"/>
      <c r="I8" s="14"/>
      <c r="J8" s="14"/>
    </row>
    <row r="9" spans="1:10" ht="15" customHeight="1" x14ac:dyDescent="0.3">
      <c r="A9" s="205" t="s">
        <v>143</v>
      </c>
      <c r="B9" s="205"/>
      <c r="C9" s="205"/>
      <c r="D9" s="205"/>
      <c r="E9" s="205"/>
      <c r="F9" s="205"/>
      <c r="G9" s="205"/>
      <c r="H9" s="205"/>
      <c r="I9" s="205"/>
      <c r="J9" s="205"/>
    </row>
    <row r="10" spans="1:10" ht="15" customHeight="1" x14ac:dyDescent="0.3">
      <c r="A10" s="205"/>
      <c r="B10" s="205"/>
      <c r="C10" s="205"/>
      <c r="D10" s="205"/>
      <c r="E10" s="205"/>
      <c r="F10" s="205"/>
      <c r="G10" s="205"/>
      <c r="H10" s="205"/>
      <c r="I10" s="205"/>
      <c r="J10" s="205"/>
    </row>
    <row r="11" spans="1:10" x14ac:dyDescent="0.3">
      <c r="A11" s="205"/>
      <c r="B11" s="205"/>
      <c r="C11" s="205"/>
      <c r="D11" s="205"/>
      <c r="E11" s="205"/>
      <c r="F11" s="205"/>
      <c r="G11" s="205"/>
      <c r="H11" s="205"/>
      <c r="I11" s="205"/>
      <c r="J11" s="205"/>
    </row>
    <row r="12" spans="1:10" x14ac:dyDescent="0.3">
      <c r="A12" s="86"/>
      <c r="B12" s="86"/>
      <c r="C12" s="86"/>
      <c r="D12" s="86"/>
      <c r="E12" s="86"/>
      <c r="F12" s="86"/>
      <c r="G12" s="86"/>
      <c r="H12" s="86"/>
      <c r="I12" s="86"/>
      <c r="J12" s="86"/>
    </row>
    <row r="13" spans="1:10" x14ac:dyDescent="0.3">
      <c r="A13" s="17" t="s">
        <v>79</v>
      </c>
      <c r="B13" s="15"/>
      <c r="C13" s="15"/>
      <c r="D13" s="15"/>
      <c r="E13" s="15"/>
      <c r="F13" s="15"/>
      <c r="G13" s="15"/>
      <c r="H13" s="15"/>
      <c r="I13" s="15"/>
      <c r="J13" s="15"/>
    </row>
    <row r="14" spans="1:10" s="90" customFormat="1" ht="15" customHeight="1" x14ac:dyDescent="0.25">
      <c r="A14" s="209" t="s">
        <v>73</v>
      </c>
      <c r="B14" s="201"/>
      <c r="C14" s="201"/>
      <c r="D14" s="201"/>
      <c r="E14" s="201"/>
      <c r="F14" s="201"/>
      <c r="G14" s="201"/>
      <c r="H14" s="201"/>
      <c r="I14" s="201"/>
      <c r="J14" s="201"/>
    </row>
    <row r="15" spans="1:10" s="90" customFormat="1" x14ac:dyDescent="0.25">
      <c r="A15" s="201"/>
      <c r="B15" s="201"/>
      <c r="C15" s="201"/>
      <c r="D15" s="201"/>
      <c r="E15" s="201"/>
      <c r="F15" s="201"/>
      <c r="G15" s="201"/>
      <c r="H15" s="201"/>
      <c r="I15" s="201"/>
      <c r="J15" s="201"/>
    </row>
    <row r="16" spans="1:10" s="90" customFormat="1" x14ac:dyDescent="0.25">
      <c r="A16" s="201"/>
      <c r="B16" s="201"/>
      <c r="C16" s="201"/>
      <c r="D16" s="201"/>
      <c r="E16" s="201"/>
      <c r="F16" s="201"/>
      <c r="G16" s="201"/>
      <c r="H16" s="201"/>
      <c r="I16" s="201"/>
      <c r="J16" s="201"/>
    </row>
    <row r="17" spans="1:10" s="86" customFormat="1" ht="6.9" customHeight="1" x14ac:dyDescent="0.25"/>
    <row r="18" spans="1:10" s="86" customFormat="1" ht="15" customHeight="1" x14ac:dyDescent="0.25">
      <c r="A18" s="210" t="s">
        <v>47</v>
      </c>
      <c r="B18" s="210"/>
      <c r="C18" s="210"/>
      <c r="D18" s="210"/>
      <c r="E18" s="210"/>
      <c r="F18" s="210"/>
      <c r="G18" s="210"/>
      <c r="H18" s="210"/>
      <c r="I18" s="210"/>
      <c r="J18" s="210"/>
    </row>
    <row r="19" spans="1:10" s="86" customFormat="1" ht="15" customHeight="1" x14ac:dyDescent="0.3">
      <c r="A19" s="19"/>
      <c r="B19" s="27" t="s">
        <v>35</v>
      </c>
      <c r="C19" s="202" t="s">
        <v>132</v>
      </c>
      <c r="D19" s="203"/>
      <c r="E19" s="203"/>
      <c r="F19" s="203"/>
      <c r="G19" s="203"/>
      <c r="H19" s="203"/>
      <c r="I19" s="203"/>
      <c r="J19" s="203"/>
    </row>
    <row r="20" spans="1:10" s="86" customFormat="1" ht="15" customHeight="1" x14ac:dyDescent="0.3">
      <c r="A20" s="19"/>
      <c r="B20" s="20"/>
      <c r="C20" s="203"/>
      <c r="D20" s="203"/>
      <c r="E20" s="203"/>
      <c r="F20" s="203"/>
      <c r="G20" s="203"/>
      <c r="H20" s="203"/>
      <c r="I20" s="203"/>
      <c r="J20" s="203"/>
    </row>
    <row r="21" spans="1:10" s="86" customFormat="1" ht="15" customHeight="1" x14ac:dyDescent="0.3">
      <c r="A21" s="19"/>
      <c r="B21" s="20"/>
      <c r="C21" s="203"/>
      <c r="D21" s="203"/>
      <c r="E21" s="203"/>
      <c r="F21" s="203"/>
      <c r="G21" s="203"/>
      <c r="H21" s="203"/>
      <c r="I21" s="203"/>
      <c r="J21" s="203"/>
    </row>
    <row r="22" spans="1:10" s="86" customFormat="1" ht="15" customHeight="1" x14ac:dyDescent="0.3">
      <c r="A22" s="19"/>
      <c r="B22" s="20"/>
      <c r="C22" s="203"/>
      <c r="D22" s="203"/>
      <c r="E22" s="203"/>
      <c r="F22" s="203"/>
      <c r="G22" s="203"/>
      <c r="H22" s="203"/>
      <c r="I22" s="203"/>
      <c r="J22" s="203"/>
    </row>
    <row r="23" spans="1:10" s="86" customFormat="1" ht="15" customHeight="1" x14ac:dyDescent="0.3">
      <c r="A23" s="19"/>
      <c r="B23" s="27" t="s">
        <v>44</v>
      </c>
      <c r="C23" s="209" t="s">
        <v>87</v>
      </c>
      <c r="D23" s="209"/>
      <c r="E23" s="209"/>
      <c r="F23" s="209"/>
      <c r="G23" s="209"/>
      <c r="H23" s="209"/>
      <c r="I23" s="209"/>
      <c r="J23" s="209"/>
    </row>
    <row r="24" spans="1:10" s="86" customFormat="1" ht="15" customHeight="1" x14ac:dyDescent="0.3">
      <c r="A24" s="19"/>
      <c r="B24" s="27" t="s">
        <v>85</v>
      </c>
      <c r="C24" s="204" t="s">
        <v>127</v>
      </c>
      <c r="D24" s="204"/>
      <c r="E24" s="204"/>
      <c r="F24" s="204"/>
      <c r="G24" s="204"/>
      <c r="H24" s="204"/>
      <c r="I24" s="204"/>
      <c r="J24" s="204"/>
    </row>
    <row r="25" spans="1:10" s="86" customFormat="1" ht="6.9" customHeight="1" x14ac:dyDescent="0.3">
      <c r="A25" s="19"/>
      <c r="B25" s="20"/>
      <c r="C25" s="19"/>
      <c r="D25" s="19"/>
      <c r="E25" s="19"/>
      <c r="F25" s="19"/>
      <c r="G25" s="19"/>
      <c r="H25" s="19"/>
      <c r="I25" s="19"/>
      <c r="J25" s="19"/>
    </row>
    <row r="26" spans="1:10" s="86" customFormat="1" ht="15" customHeight="1" x14ac:dyDescent="0.25">
      <c r="A26" s="29" t="s">
        <v>86</v>
      </c>
      <c r="B26" s="211" t="s">
        <v>88</v>
      </c>
      <c r="C26" s="211"/>
      <c r="D26" s="211"/>
      <c r="E26" s="211"/>
      <c r="F26" s="211"/>
      <c r="G26" s="211"/>
      <c r="H26" s="211"/>
      <c r="I26" s="211"/>
      <c r="J26" s="211"/>
    </row>
    <row r="27" spans="1:10" s="86" customFormat="1" ht="6.9" customHeight="1" x14ac:dyDescent="0.3">
      <c r="A27" s="19"/>
      <c r="B27" s="19"/>
      <c r="C27" s="19"/>
      <c r="D27" s="19"/>
      <c r="E27" s="19"/>
      <c r="F27" s="19"/>
      <c r="G27" s="19"/>
      <c r="H27" s="19"/>
      <c r="I27" s="19"/>
      <c r="J27" s="19"/>
    </row>
    <row r="28" spans="1:10" s="86" customFormat="1" ht="15" customHeight="1" x14ac:dyDescent="0.25">
      <c r="A28" s="216" t="s">
        <v>48</v>
      </c>
      <c r="B28" s="216"/>
      <c r="C28" s="216"/>
      <c r="D28" s="216"/>
      <c r="E28" s="216"/>
      <c r="F28" s="216"/>
      <c r="G28" s="216"/>
      <c r="H28" s="216"/>
      <c r="I28" s="216"/>
      <c r="J28" s="216"/>
    </row>
    <row r="29" spans="1:10" s="86" customFormat="1" ht="15" customHeight="1" x14ac:dyDescent="0.25">
      <c r="A29" s="89"/>
      <c r="B29" s="4" t="s">
        <v>34</v>
      </c>
      <c r="C29" s="217" t="s">
        <v>77</v>
      </c>
      <c r="D29" s="201"/>
      <c r="E29" s="201"/>
      <c r="F29" s="201"/>
      <c r="G29" s="201"/>
      <c r="H29" s="201"/>
      <c r="I29" s="201"/>
      <c r="J29" s="201"/>
    </row>
    <row r="30" spans="1:10" s="86" customFormat="1" ht="15" customHeight="1" x14ac:dyDescent="0.25">
      <c r="A30" s="89"/>
      <c r="B30" s="4" t="s">
        <v>34</v>
      </c>
      <c r="C30" s="212" t="s">
        <v>84</v>
      </c>
      <c r="D30" s="212"/>
      <c r="E30" s="212"/>
      <c r="F30" s="212"/>
      <c r="G30" s="212"/>
      <c r="H30" s="212"/>
      <c r="I30" s="212"/>
      <c r="J30" s="212"/>
    </row>
    <row r="31" spans="1:10" s="86" customFormat="1" ht="15" customHeight="1" x14ac:dyDescent="0.25">
      <c r="A31" s="89"/>
      <c r="B31" s="4" t="s">
        <v>34</v>
      </c>
      <c r="C31" s="201" t="s">
        <v>78</v>
      </c>
      <c r="D31" s="201"/>
      <c r="E31" s="201"/>
      <c r="F31" s="201"/>
      <c r="G31" s="201"/>
      <c r="H31" s="201"/>
      <c r="I31" s="201"/>
      <c r="J31" s="201"/>
    </row>
    <row r="32" spans="1:10" s="86" customFormat="1" ht="15" customHeight="1" x14ac:dyDescent="0.25">
      <c r="A32" s="89"/>
      <c r="B32" s="4" t="s">
        <v>34</v>
      </c>
      <c r="C32" s="201" t="s">
        <v>76</v>
      </c>
      <c r="D32" s="201"/>
      <c r="E32" s="201"/>
      <c r="F32" s="201"/>
      <c r="G32" s="201"/>
      <c r="H32" s="201"/>
      <c r="I32" s="201"/>
      <c r="J32" s="201"/>
    </row>
    <row r="33" spans="1:10" s="86" customFormat="1" x14ac:dyDescent="0.25">
      <c r="C33" s="18"/>
      <c r="D33" s="18"/>
      <c r="E33" s="18"/>
      <c r="F33" s="18"/>
      <c r="G33" s="18"/>
      <c r="H33" s="18"/>
      <c r="I33" s="18"/>
      <c r="J33" s="18"/>
    </row>
    <row r="34" spans="1:10" x14ac:dyDescent="0.3">
      <c r="A34" s="17" t="s">
        <v>33</v>
      </c>
      <c r="B34" s="15"/>
      <c r="C34" s="15"/>
      <c r="D34" s="15"/>
      <c r="E34" s="15"/>
      <c r="F34" s="15"/>
      <c r="G34" s="15"/>
      <c r="H34" s="15"/>
      <c r="I34" s="15"/>
      <c r="J34" s="15"/>
    </row>
    <row r="35" spans="1:10" s="86" customFormat="1" x14ac:dyDescent="0.25">
      <c r="A35" s="10" t="s">
        <v>35</v>
      </c>
      <c r="B35" s="206" t="s">
        <v>43</v>
      </c>
      <c r="C35" s="206"/>
      <c r="D35" s="206"/>
      <c r="E35" s="206"/>
      <c r="F35" s="206"/>
      <c r="G35" s="206"/>
      <c r="H35" s="206"/>
      <c r="I35" s="206"/>
      <c r="J35" s="206"/>
    </row>
    <row r="36" spans="1:10" s="86" customFormat="1" ht="15" customHeight="1" x14ac:dyDescent="0.25">
      <c r="A36" s="4"/>
      <c r="B36" s="4" t="s">
        <v>34</v>
      </c>
      <c r="C36" s="205" t="s">
        <v>208</v>
      </c>
      <c r="D36" s="205"/>
      <c r="E36" s="205"/>
      <c r="F36" s="205"/>
      <c r="G36" s="205"/>
      <c r="H36" s="205"/>
      <c r="I36" s="205"/>
      <c r="J36" s="205"/>
    </row>
    <row r="37" spans="1:10" s="86" customFormat="1" ht="15" customHeight="1" x14ac:dyDescent="0.25">
      <c r="A37" s="4"/>
      <c r="B37" s="4"/>
      <c r="C37" s="205"/>
      <c r="D37" s="205"/>
      <c r="E37" s="205"/>
      <c r="F37" s="205"/>
      <c r="G37" s="205"/>
      <c r="H37" s="205"/>
      <c r="I37" s="205"/>
      <c r="J37" s="205"/>
    </row>
    <row r="38" spans="1:10" s="86" customFormat="1" x14ac:dyDescent="0.25">
      <c r="A38" s="10" t="s">
        <v>44</v>
      </c>
      <c r="B38" s="206" t="s">
        <v>45</v>
      </c>
      <c r="C38" s="206"/>
      <c r="D38" s="206"/>
      <c r="E38" s="206"/>
      <c r="F38" s="206"/>
      <c r="G38" s="206"/>
      <c r="H38" s="206"/>
      <c r="I38" s="206"/>
      <c r="J38" s="206"/>
    </row>
    <row r="39" spans="1:10" s="86" customFormat="1" x14ac:dyDescent="0.25">
      <c r="A39" s="4"/>
      <c r="B39" s="4" t="s">
        <v>41</v>
      </c>
      <c r="C39" s="208" t="s">
        <v>156</v>
      </c>
      <c r="D39" s="201"/>
      <c r="E39" s="201"/>
      <c r="F39" s="201"/>
      <c r="G39" s="201"/>
      <c r="H39" s="201"/>
      <c r="I39" s="201"/>
      <c r="J39" s="201"/>
    </row>
    <row r="40" spans="1:10" s="86" customFormat="1" x14ac:dyDescent="0.25">
      <c r="A40" s="4"/>
      <c r="B40" s="4" t="s">
        <v>42</v>
      </c>
      <c r="C40" s="201" t="s">
        <v>75</v>
      </c>
      <c r="D40" s="201"/>
      <c r="E40" s="201"/>
      <c r="F40" s="201"/>
      <c r="G40" s="201"/>
      <c r="H40" s="201"/>
      <c r="I40" s="201"/>
      <c r="J40" s="201"/>
    </row>
    <row r="41" spans="1:10" s="86" customFormat="1" x14ac:dyDescent="0.25">
      <c r="A41" s="4"/>
      <c r="B41" s="4"/>
      <c r="C41" s="4" t="s">
        <v>34</v>
      </c>
      <c r="D41" s="208" t="s">
        <v>157</v>
      </c>
      <c r="E41" s="201"/>
      <c r="F41" s="201"/>
      <c r="G41" s="201"/>
      <c r="H41" s="201"/>
      <c r="I41" s="201"/>
      <c r="J41" s="201"/>
    </row>
    <row r="42" spans="1:10" s="86" customFormat="1" x14ac:dyDescent="0.25">
      <c r="A42" s="4"/>
      <c r="B42" s="4"/>
      <c r="C42" s="4"/>
      <c r="D42" s="201"/>
      <c r="E42" s="201"/>
      <c r="F42" s="201"/>
      <c r="G42" s="201"/>
      <c r="H42" s="201"/>
      <c r="I42" s="201"/>
      <c r="J42" s="201"/>
    </row>
    <row r="43" spans="1:10" s="86" customFormat="1" x14ac:dyDescent="0.25">
      <c r="A43" s="4"/>
      <c r="B43" s="4"/>
      <c r="C43" s="4"/>
      <c r="D43" s="201"/>
      <c r="E43" s="201"/>
      <c r="F43" s="201"/>
      <c r="G43" s="201"/>
      <c r="H43" s="201"/>
      <c r="I43" s="201"/>
      <c r="J43" s="201"/>
    </row>
    <row r="44" spans="1:10" s="86" customFormat="1" ht="6.9" customHeight="1" x14ac:dyDescent="0.25">
      <c r="A44" s="4"/>
      <c r="B44" s="4"/>
      <c r="C44" s="4"/>
    </row>
    <row r="45" spans="1:10" s="86" customFormat="1" x14ac:dyDescent="0.25">
      <c r="A45" s="4"/>
      <c r="B45" s="4"/>
      <c r="C45" s="4" t="s">
        <v>34</v>
      </c>
      <c r="D45" s="208" t="s">
        <v>158</v>
      </c>
      <c r="E45" s="201"/>
      <c r="F45" s="201"/>
      <c r="G45" s="201"/>
      <c r="H45" s="201"/>
      <c r="I45" s="201"/>
      <c r="J45" s="201"/>
    </row>
    <row r="46" spans="1:10" s="86" customFormat="1" x14ac:dyDescent="0.25">
      <c r="A46" s="4"/>
      <c r="B46" s="4"/>
      <c r="C46" s="4"/>
      <c r="D46" s="201"/>
      <c r="E46" s="201"/>
      <c r="F46" s="201"/>
      <c r="G46" s="201"/>
      <c r="H46" s="201"/>
      <c r="I46" s="201"/>
      <c r="J46" s="201"/>
    </row>
    <row r="47" spans="1:10" s="86" customFormat="1" x14ac:dyDescent="0.25">
      <c r="A47" s="4"/>
      <c r="B47" s="4"/>
      <c r="C47" s="4"/>
      <c r="D47" s="201"/>
      <c r="E47" s="201"/>
      <c r="F47" s="201"/>
      <c r="G47" s="201"/>
      <c r="H47" s="201"/>
      <c r="I47" s="201"/>
      <c r="J47" s="201"/>
    </row>
    <row r="48" spans="1:10" s="86" customFormat="1" ht="6.9" customHeight="1" x14ac:dyDescent="0.25">
      <c r="A48" s="4"/>
      <c r="B48" s="4"/>
      <c r="C48" s="90"/>
      <c r="D48" s="201"/>
      <c r="E48" s="201"/>
      <c r="F48" s="201"/>
      <c r="G48" s="201"/>
      <c r="H48" s="201"/>
      <c r="I48" s="201"/>
      <c r="J48" s="201"/>
    </row>
    <row r="49" spans="1:10" s="86" customFormat="1" ht="15" customHeight="1" x14ac:dyDescent="0.25">
      <c r="A49" s="4"/>
      <c r="B49" s="4"/>
      <c r="C49" s="4" t="s">
        <v>34</v>
      </c>
      <c r="D49" s="205" t="s">
        <v>209</v>
      </c>
      <c r="E49" s="205"/>
      <c r="F49" s="205"/>
      <c r="G49" s="205"/>
      <c r="H49" s="205"/>
      <c r="I49" s="205"/>
      <c r="J49" s="205"/>
    </row>
    <row r="50" spans="1:10" s="86" customFormat="1" ht="15" customHeight="1" x14ac:dyDescent="0.25">
      <c r="A50" s="4"/>
      <c r="B50" s="4"/>
      <c r="C50" s="4"/>
      <c r="D50" s="205"/>
      <c r="E50" s="205"/>
      <c r="F50" s="205"/>
      <c r="G50" s="205"/>
      <c r="H50" s="205"/>
      <c r="I50" s="205"/>
      <c r="J50" s="205"/>
    </row>
    <row r="51" spans="1:10" s="86" customFormat="1" ht="6.9" customHeight="1" x14ac:dyDescent="0.25">
      <c r="A51" s="4"/>
      <c r="B51" s="4"/>
      <c r="C51" s="4"/>
    </row>
    <row r="52" spans="1:10" s="86" customFormat="1" ht="15" customHeight="1" x14ac:dyDescent="0.25">
      <c r="A52" s="4"/>
      <c r="B52" s="4"/>
      <c r="C52" s="4" t="s">
        <v>34</v>
      </c>
      <c r="D52" s="208" t="s">
        <v>159</v>
      </c>
      <c r="E52" s="201"/>
      <c r="F52" s="201"/>
      <c r="G52" s="201"/>
      <c r="H52" s="201"/>
      <c r="I52" s="201"/>
      <c r="J52" s="201"/>
    </row>
    <row r="53" spans="1:10" s="86" customFormat="1" ht="15" customHeight="1" x14ac:dyDescent="0.25">
      <c r="A53" s="4"/>
      <c r="B53" s="94" t="s">
        <v>81</v>
      </c>
      <c r="C53" s="205" t="s">
        <v>996</v>
      </c>
      <c r="D53" s="205"/>
      <c r="E53" s="205"/>
      <c r="F53" s="205"/>
      <c r="G53" s="205"/>
      <c r="H53" s="205"/>
      <c r="I53" s="205"/>
      <c r="J53" s="205"/>
    </row>
    <row r="54" spans="1:10" s="86" customFormat="1" ht="15" customHeight="1" x14ac:dyDescent="0.25">
      <c r="A54" s="4"/>
      <c r="B54" s="94"/>
      <c r="C54" s="205"/>
      <c r="D54" s="205"/>
      <c r="E54" s="205"/>
      <c r="F54" s="205"/>
      <c r="G54" s="205"/>
      <c r="H54" s="205"/>
      <c r="I54" s="205"/>
      <c r="J54" s="205"/>
    </row>
    <row r="55" spans="1:10" s="86" customFormat="1" ht="15" customHeight="1" x14ac:dyDescent="0.25">
      <c r="A55" s="4"/>
      <c r="B55" s="94" t="s">
        <v>46</v>
      </c>
      <c r="C55" s="205" t="s">
        <v>198</v>
      </c>
      <c r="D55" s="205"/>
      <c r="E55" s="205"/>
      <c r="F55" s="205"/>
      <c r="G55" s="205"/>
      <c r="H55" s="205"/>
      <c r="I55" s="205"/>
      <c r="J55" s="205"/>
    </row>
    <row r="56" spans="1:10" s="86" customFormat="1" ht="15" customHeight="1" x14ac:dyDescent="0.25">
      <c r="A56" s="4"/>
      <c r="B56" s="4"/>
      <c r="C56" s="205"/>
      <c r="D56" s="205"/>
      <c r="E56" s="205"/>
      <c r="F56" s="205"/>
      <c r="G56" s="205"/>
      <c r="H56" s="205"/>
      <c r="I56" s="205"/>
      <c r="J56" s="205"/>
    </row>
    <row r="57" spans="1:10" s="86" customFormat="1" x14ac:dyDescent="0.25">
      <c r="A57" s="4"/>
      <c r="B57" s="94" t="s">
        <v>82</v>
      </c>
      <c r="C57" s="207" t="s">
        <v>115</v>
      </c>
      <c r="D57" s="201"/>
      <c r="E57" s="201"/>
      <c r="F57" s="201"/>
      <c r="G57" s="201"/>
      <c r="H57" s="201"/>
      <c r="I57" s="201"/>
      <c r="J57" s="201"/>
    </row>
    <row r="58" spans="1:10" s="57" customFormat="1" ht="15" customHeight="1" x14ac:dyDescent="0.25">
      <c r="A58" s="59"/>
      <c r="B58" s="60" t="s">
        <v>83</v>
      </c>
      <c r="C58" s="218" t="s">
        <v>80</v>
      </c>
      <c r="D58" s="218"/>
      <c r="E58" s="218"/>
      <c r="F58" s="218"/>
      <c r="G58" s="218"/>
      <c r="H58" s="218"/>
      <c r="I58" s="218"/>
      <c r="J58" s="218"/>
    </row>
    <row r="59" spans="1:10" s="86" customFormat="1" ht="15" customHeight="1" x14ac:dyDescent="0.25">
      <c r="A59" s="4"/>
      <c r="B59" s="39" t="s">
        <v>117</v>
      </c>
      <c r="C59" s="213" t="s">
        <v>997</v>
      </c>
      <c r="D59" s="201"/>
      <c r="E59" s="201"/>
      <c r="F59" s="201"/>
      <c r="G59" s="201"/>
      <c r="H59" s="201"/>
      <c r="I59" s="201"/>
      <c r="J59" s="201"/>
    </row>
    <row r="60" spans="1:10" s="86" customFormat="1" ht="15" customHeight="1" x14ac:dyDescent="0.25">
      <c r="A60" s="4"/>
      <c r="B60" s="39"/>
      <c r="C60" s="214"/>
      <c r="D60" s="201"/>
      <c r="E60" s="201"/>
      <c r="F60" s="201"/>
      <c r="G60" s="201"/>
      <c r="H60" s="201"/>
      <c r="I60" s="201"/>
      <c r="J60" s="201"/>
    </row>
    <row r="61" spans="1:10" s="86" customFormat="1" ht="15" customHeight="1" x14ac:dyDescent="0.25">
      <c r="A61" s="4"/>
      <c r="B61" s="11"/>
      <c r="C61" s="207"/>
      <c r="D61" s="201"/>
      <c r="E61" s="201"/>
      <c r="F61" s="201"/>
      <c r="G61" s="201"/>
      <c r="H61" s="201"/>
      <c r="I61" s="201"/>
      <c r="J61" s="201"/>
    </row>
    <row r="62" spans="1:10" s="86" customFormat="1" ht="15" customHeight="1" x14ac:dyDescent="0.25">
      <c r="A62" s="4"/>
      <c r="B62" s="11"/>
      <c r="C62" s="4" t="s">
        <v>34</v>
      </c>
      <c r="D62" s="215" t="s">
        <v>210</v>
      </c>
      <c r="E62" s="205"/>
      <c r="F62" s="205"/>
      <c r="G62" s="205"/>
      <c r="H62" s="205"/>
      <c r="I62" s="205"/>
      <c r="J62" s="205"/>
    </row>
    <row r="63" spans="1:10" s="86" customFormat="1" ht="15" customHeight="1" x14ac:dyDescent="0.25">
      <c r="A63" s="4"/>
      <c r="B63" s="11"/>
      <c r="C63" s="4"/>
      <c r="D63" s="215"/>
      <c r="E63" s="205"/>
      <c r="F63" s="205"/>
      <c r="G63" s="205"/>
      <c r="H63" s="205"/>
      <c r="I63" s="205"/>
      <c r="J63" s="205"/>
    </row>
    <row r="64" spans="1:10" s="86" customFormat="1" ht="15" customHeight="1" x14ac:dyDescent="0.25">
      <c r="A64" s="4"/>
      <c r="B64" s="11"/>
      <c r="C64" s="4"/>
      <c r="D64" s="205"/>
      <c r="E64" s="205"/>
      <c r="F64" s="205"/>
      <c r="G64" s="205"/>
      <c r="H64" s="205"/>
      <c r="I64" s="205"/>
      <c r="J64" s="205"/>
    </row>
    <row r="65" spans="1:10" s="86" customFormat="1" ht="15" customHeight="1" x14ac:dyDescent="0.25">
      <c r="A65" s="4"/>
      <c r="B65" s="11"/>
      <c r="C65" s="4" t="s">
        <v>34</v>
      </c>
      <c r="D65" s="215" t="s">
        <v>1021</v>
      </c>
      <c r="E65" s="205"/>
      <c r="F65" s="205"/>
      <c r="G65" s="205"/>
      <c r="H65" s="205"/>
      <c r="I65" s="205"/>
      <c r="J65" s="205"/>
    </row>
    <row r="66" spans="1:10" s="86" customFormat="1" ht="15" customHeight="1" x14ac:dyDescent="0.25">
      <c r="A66" s="4"/>
      <c r="B66" s="11"/>
      <c r="C66" s="4"/>
      <c r="D66" s="205"/>
      <c r="E66" s="205"/>
      <c r="F66" s="205"/>
      <c r="G66" s="205"/>
      <c r="H66" s="205"/>
      <c r="I66" s="205"/>
      <c r="J66" s="205"/>
    </row>
    <row r="67" spans="1:10" s="86" customFormat="1" ht="15" customHeight="1" x14ac:dyDescent="0.25">
      <c r="A67" s="4"/>
      <c r="B67" s="11"/>
      <c r="C67" s="4"/>
      <c r="D67" s="205"/>
      <c r="E67" s="205"/>
      <c r="F67" s="205"/>
      <c r="G67" s="205"/>
      <c r="H67" s="205"/>
      <c r="I67" s="205"/>
      <c r="J67" s="205"/>
    </row>
    <row r="68" spans="1:10" s="86" customFormat="1" ht="15" customHeight="1" x14ac:dyDescent="0.25">
      <c r="A68" s="4"/>
      <c r="B68" s="39" t="s">
        <v>118</v>
      </c>
      <c r="C68" s="200" t="s">
        <v>1002</v>
      </c>
      <c r="D68" s="201"/>
      <c r="E68" s="201"/>
      <c r="F68" s="201"/>
      <c r="G68" s="201"/>
      <c r="H68" s="201"/>
      <c r="I68" s="201"/>
      <c r="J68" s="201"/>
    </row>
    <row r="69" spans="1:10" s="86" customFormat="1" ht="15" customHeight="1" x14ac:dyDescent="0.25">
      <c r="A69" s="4"/>
      <c r="B69" s="39"/>
      <c r="C69" s="200"/>
      <c r="D69" s="201"/>
      <c r="E69" s="201"/>
      <c r="F69" s="201"/>
      <c r="G69" s="201"/>
      <c r="H69" s="201"/>
      <c r="I69" s="201"/>
      <c r="J69" s="201"/>
    </row>
    <row r="70" spans="1:10" s="86" customFormat="1" ht="15" customHeight="1" x14ac:dyDescent="0.25">
      <c r="A70" s="4"/>
      <c r="B70" s="11"/>
      <c r="C70" s="201"/>
      <c r="D70" s="201"/>
      <c r="E70" s="201"/>
      <c r="F70" s="201"/>
      <c r="G70" s="201"/>
      <c r="H70" s="201"/>
      <c r="I70" s="201"/>
      <c r="J70" s="201"/>
    </row>
    <row r="71" spans="1:10" s="86" customFormat="1" ht="15" customHeight="1" x14ac:dyDescent="0.25">
      <c r="A71" s="4"/>
      <c r="B71" s="84" t="s">
        <v>998</v>
      </c>
      <c r="C71" s="205" t="s">
        <v>190</v>
      </c>
      <c r="D71" s="205"/>
      <c r="E71" s="205"/>
      <c r="F71" s="205"/>
      <c r="G71" s="205"/>
      <c r="H71" s="205"/>
      <c r="I71" s="205"/>
      <c r="J71" s="205"/>
    </row>
    <row r="72" spans="1:10" s="86" customFormat="1" ht="6.9" customHeight="1" x14ac:dyDescent="0.25">
      <c r="A72" s="4"/>
      <c r="B72" s="6"/>
      <c r="C72" s="85"/>
      <c r="D72" s="85"/>
      <c r="E72" s="85"/>
      <c r="F72" s="85"/>
      <c r="G72" s="85"/>
      <c r="H72" s="85"/>
      <c r="I72" s="85"/>
      <c r="J72" s="85"/>
    </row>
    <row r="73" spans="1:10" s="86" customFormat="1" x14ac:dyDescent="0.3">
      <c r="A73" s="223" t="s">
        <v>74</v>
      </c>
      <c r="B73" s="223"/>
      <c r="C73" s="222" t="s">
        <v>197</v>
      </c>
      <c r="D73" s="201"/>
      <c r="E73" s="201"/>
      <c r="F73" s="201"/>
      <c r="G73" s="201"/>
      <c r="H73" s="201"/>
      <c r="I73" s="201"/>
      <c r="J73" s="201"/>
    </row>
    <row r="74" spans="1:10" s="86" customFormat="1" x14ac:dyDescent="0.3">
      <c r="A74" s="87"/>
      <c r="B74" s="87"/>
      <c r="C74" s="201"/>
      <c r="D74" s="201"/>
      <c r="E74" s="201"/>
      <c r="F74" s="201"/>
      <c r="G74" s="201"/>
      <c r="H74" s="201"/>
      <c r="I74" s="201"/>
      <c r="J74" s="201"/>
    </row>
    <row r="75" spans="1:10" s="86" customFormat="1" x14ac:dyDescent="0.25">
      <c r="A75" s="4"/>
      <c r="B75" s="6"/>
      <c r="C75" s="85"/>
      <c r="D75" s="85"/>
      <c r="E75" s="85"/>
      <c r="F75" s="85"/>
      <c r="G75" s="85"/>
      <c r="H75" s="85"/>
      <c r="I75" s="85"/>
      <c r="J75" s="85"/>
    </row>
    <row r="76" spans="1:10" x14ac:dyDescent="0.3">
      <c r="A76" s="16" t="s">
        <v>983</v>
      </c>
      <c r="B76" s="14"/>
      <c r="C76" s="14"/>
      <c r="D76" s="14"/>
      <c r="E76" s="14"/>
      <c r="F76" s="14"/>
      <c r="G76" s="14"/>
      <c r="H76" s="14"/>
      <c r="I76" s="14"/>
      <c r="J76" s="14"/>
    </row>
    <row r="77" spans="1:10" x14ac:dyDescent="0.3">
      <c r="A77" s="4" t="s">
        <v>34</v>
      </c>
      <c r="B77" s="82" t="s">
        <v>971</v>
      </c>
      <c r="C77" s="56"/>
      <c r="D77" s="56"/>
      <c r="E77" s="56"/>
      <c r="F77" s="56"/>
      <c r="G77" s="56"/>
      <c r="H77" s="56"/>
      <c r="I77" s="56"/>
      <c r="J77" s="56"/>
    </row>
    <row r="78" spans="1:10" x14ac:dyDescent="0.3">
      <c r="A78" s="4"/>
      <c r="B78" s="83" t="s">
        <v>993</v>
      </c>
      <c r="C78" s="56"/>
      <c r="D78" s="56"/>
      <c r="E78" s="56"/>
      <c r="F78" s="56"/>
      <c r="G78" s="56"/>
      <c r="H78" s="56"/>
      <c r="I78" s="56"/>
      <c r="J78" s="56"/>
    </row>
    <row r="79" spans="1:10" x14ac:dyDescent="0.3">
      <c r="A79" s="4" t="s">
        <v>34</v>
      </c>
      <c r="B79" s="82" t="s">
        <v>972</v>
      </c>
      <c r="C79" s="56"/>
      <c r="D79" s="56"/>
      <c r="E79" s="56"/>
      <c r="F79" s="56"/>
      <c r="G79" s="56"/>
      <c r="H79" s="56"/>
      <c r="I79" s="56"/>
      <c r="J79" s="56"/>
    </row>
    <row r="80" spans="1:10" x14ac:dyDescent="0.3">
      <c r="A80" s="4"/>
      <c r="B80" s="83" t="s">
        <v>973</v>
      </c>
      <c r="C80" s="56"/>
      <c r="D80" s="56"/>
      <c r="E80" s="56"/>
      <c r="F80" s="56"/>
      <c r="G80" s="56"/>
      <c r="H80" s="56"/>
      <c r="I80" s="56"/>
      <c r="J80" s="56"/>
    </row>
    <row r="81" spans="1:10" x14ac:dyDescent="0.3">
      <c r="A81" s="4" t="s">
        <v>34</v>
      </c>
      <c r="B81" s="82" t="s">
        <v>1004</v>
      </c>
      <c r="C81" s="56"/>
      <c r="D81" s="56"/>
      <c r="E81" s="56"/>
      <c r="F81" s="56"/>
      <c r="G81" s="56"/>
      <c r="H81" s="56"/>
      <c r="I81" s="56"/>
      <c r="J81" s="56"/>
    </row>
    <row r="82" spans="1:10" x14ac:dyDescent="0.3">
      <c r="A82" s="4"/>
      <c r="B82" s="83" t="s">
        <v>974</v>
      </c>
      <c r="C82" s="56"/>
      <c r="D82" s="56"/>
      <c r="E82" s="56"/>
      <c r="F82" s="56"/>
      <c r="G82" s="56"/>
      <c r="H82" s="56"/>
      <c r="I82" s="56"/>
      <c r="J82" s="56"/>
    </row>
    <row r="83" spans="1:10" x14ac:dyDescent="0.3">
      <c r="A83" s="4" t="s">
        <v>34</v>
      </c>
      <c r="B83" s="82" t="s">
        <v>1005</v>
      </c>
      <c r="C83" s="56"/>
      <c r="D83" s="56"/>
      <c r="E83" s="56"/>
      <c r="F83" s="56"/>
      <c r="G83" s="56"/>
      <c r="H83" s="56"/>
      <c r="I83" s="56"/>
      <c r="J83" s="56"/>
    </row>
    <row r="84" spans="1:10" x14ac:dyDescent="0.3">
      <c r="A84" s="4"/>
      <c r="B84" s="83" t="s">
        <v>131</v>
      </c>
      <c r="C84" s="56"/>
      <c r="D84" s="56"/>
      <c r="E84" s="56"/>
      <c r="F84" s="56"/>
      <c r="G84" s="56"/>
      <c r="H84" s="56"/>
      <c r="I84" s="56"/>
      <c r="J84" s="56"/>
    </row>
    <row r="85" spans="1:10" ht="15" customHeight="1" x14ac:dyDescent="0.3">
      <c r="A85" s="4" t="s">
        <v>34</v>
      </c>
      <c r="B85" s="82" t="s">
        <v>194</v>
      </c>
      <c r="C85" s="56"/>
      <c r="D85" s="56"/>
      <c r="E85" s="56"/>
      <c r="F85" s="56"/>
      <c r="G85" s="56"/>
      <c r="H85" s="56"/>
      <c r="I85" s="56"/>
      <c r="J85" s="56"/>
    </row>
    <row r="86" spans="1:10" ht="15" customHeight="1" x14ac:dyDescent="0.3">
      <c r="A86" s="4"/>
      <c r="B86" s="83" t="s">
        <v>195</v>
      </c>
      <c r="C86" s="56"/>
      <c r="D86" s="56"/>
      <c r="E86" s="56"/>
      <c r="F86" s="56"/>
      <c r="G86" s="56"/>
      <c r="H86" s="56"/>
      <c r="I86" s="56"/>
      <c r="J86" s="56"/>
    </row>
    <row r="87" spans="1:10" x14ac:dyDescent="0.3">
      <c r="A87" s="4"/>
      <c r="B87" s="221" t="s">
        <v>196</v>
      </c>
      <c r="C87" s="221"/>
      <c r="D87" s="221"/>
      <c r="E87" s="221"/>
      <c r="F87" s="221"/>
      <c r="G87" s="221"/>
      <c r="H87" s="221"/>
      <c r="I87" s="221"/>
      <c r="J87" s="221"/>
    </row>
    <row r="88" spans="1:10" x14ac:dyDescent="0.3">
      <c r="A88" s="4"/>
      <c r="B88" s="221"/>
      <c r="C88" s="221"/>
      <c r="D88" s="221"/>
      <c r="E88" s="221"/>
      <c r="F88" s="221"/>
      <c r="G88" s="221"/>
      <c r="H88" s="221"/>
      <c r="I88" s="221"/>
      <c r="J88" s="221"/>
    </row>
    <row r="89" spans="1:10" ht="14.4" customHeight="1" x14ac:dyDescent="0.3">
      <c r="A89" s="4"/>
      <c r="B89" s="221" t="s">
        <v>975</v>
      </c>
      <c r="C89" s="221"/>
      <c r="D89" s="221"/>
      <c r="E89" s="221"/>
      <c r="F89" s="221"/>
      <c r="G89" s="221"/>
      <c r="H89" s="221"/>
      <c r="I89" s="221"/>
      <c r="J89" s="221"/>
    </row>
    <row r="90" spans="1:10" x14ac:dyDescent="0.3">
      <c r="A90" s="4"/>
      <c r="B90" s="221" t="s">
        <v>976</v>
      </c>
      <c r="C90" s="221"/>
      <c r="D90" s="221"/>
      <c r="E90" s="221"/>
      <c r="F90" s="221"/>
      <c r="G90" s="221"/>
      <c r="H90" s="221"/>
      <c r="I90" s="221"/>
      <c r="J90" s="221"/>
    </row>
    <row r="91" spans="1:10" x14ac:dyDescent="0.3">
      <c r="A91" s="4" t="s">
        <v>34</v>
      </c>
      <c r="B91" s="82" t="s">
        <v>977</v>
      </c>
      <c r="C91" s="56"/>
      <c r="D91" s="56"/>
      <c r="E91" s="56"/>
    </row>
    <row r="92" spans="1:10" x14ac:dyDescent="0.3">
      <c r="A92" s="4"/>
      <c r="B92" s="219" t="s">
        <v>978</v>
      </c>
      <c r="C92" s="220"/>
      <c r="D92" s="220"/>
      <c r="E92" s="220"/>
      <c r="F92" s="220"/>
      <c r="G92" s="220"/>
      <c r="H92" s="220"/>
      <c r="I92" s="220"/>
      <c r="J92" s="220"/>
    </row>
    <row r="93" spans="1:10" x14ac:dyDescent="0.3">
      <c r="A93" s="4" t="s">
        <v>34</v>
      </c>
      <c r="B93" s="82" t="s">
        <v>979</v>
      </c>
      <c r="C93" s="56"/>
      <c r="D93" s="56"/>
      <c r="E93" s="56"/>
    </row>
    <row r="94" spans="1:10" x14ac:dyDescent="0.3">
      <c r="A94" s="4"/>
      <c r="B94" s="219" t="s">
        <v>980</v>
      </c>
      <c r="C94" s="220"/>
      <c r="D94" s="220"/>
      <c r="E94" s="220"/>
      <c r="F94" s="220"/>
      <c r="G94" s="220"/>
      <c r="H94" s="220"/>
      <c r="I94" s="220"/>
      <c r="J94" s="220"/>
    </row>
    <row r="95" spans="1:10" x14ac:dyDescent="0.3">
      <c r="A95" s="4" t="s">
        <v>34</v>
      </c>
      <c r="B95" s="82" t="s">
        <v>981</v>
      </c>
      <c r="C95" s="56"/>
      <c r="D95" s="56"/>
      <c r="E95" s="56"/>
    </row>
    <row r="96" spans="1:10" x14ac:dyDescent="0.3">
      <c r="A96" s="4"/>
      <c r="B96" s="219" t="s">
        <v>982</v>
      </c>
      <c r="C96" s="220"/>
      <c r="D96" s="220"/>
      <c r="E96" s="220"/>
      <c r="F96" s="220"/>
      <c r="G96" s="220"/>
      <c r="H96" s="220"/>
      <c r="I96" s="220"/>
      <c r="J96" s="220"/>
    </row>
    <row r="97" spans="1:10" x14ac:dyDescent="0.3">
      <c r="A97" s="9"/>
    </row>
    <row r="98" spans="1:10" x14ac:dyDescent="0.3">
      <c r="A98" s="16" t="s">
        <v>984</v>
      </c>
      <c r="B98" s="14"/>
      <c r="C98" s="14"/>
      <c r="D98" s="14"/>
      <c r="E98" s="14"/>
      <c r="F98" s="14"/>
      <c r="G98" s="14"/>
      <c r="H98" s="14"/>
      <c r="I98" s="14"/>
      <c r="J98" s="14"/>
    </row>
    <row r="99" spans="1:10" x14ac:dyDescent="0.3">
      <c r="A99" s="4" t="s">
        <v>34</v>
      </c>
      <c r="B99" s="81" t="s">
        <v>985</v>
      </c>
    </row>
    <row r="100" spans="1:10" x14ac:dyDescent="0.3">
      <c r="A100" s="4" t="s">
        <v>34</v>
      </c>
      <c r="B100" s="81" t="s">
        <v>988</v>
      </c>
    </row>
    <row r="101" spans="1:10" x14ac:dyDescent="0.3">
      <c r="A101" s="4" t="s">
        <v>34</v>
      </c>
      <c r="B101" s="81" t="s">
        <v>986</v>
      </c>
    </row>
    <row r="102" spans="1:10" x14ac:dyDescent="0.3">
      <c r="A102" s="4" t="s">
        <v>34</v>
      </c>
      <c r="B102" s="81" t="s">
        <v>987</v>
      </c>
    </row>
    <row r="103" spans="1:10" x14ac:dyDescent="0.3">
      <c r="A103" s="4" t="s">
        <v>34</v>
      </c>
      <c r="B103" s="81" t="s">
        <v>989</v>
      </c>
    </row>
    <row r="104" spans="1:10" x14ac:dyDescent="0.3">
      <c r="A104" s="4" t="s">
        <v>34</v>
      </c>
      <c r="B104" s="81" t="s">
        <v>990</v>
      </c>
    </row>
    <row r="105" spans="1:10" x14ac:dyDescent="0.3">
      <c r="A105" s="4" t="s">
        <v>34</v>
      </c>
      <c r="B105" s="81" t="s">
        <v>991</v>
      </c>
    </row>
    <row r="106" spans="1:10" x14ac:dyDescent="0.3">
      <c r="A106" s="4" t="s">
        <v>34</v>
      </c>
      <c r="B106" s="81" t="s">
        <v>992</v>
      </c>
    </row>
    <row r="107" spans="1:10" x14ac:dyDescent="0.3">
      <c r="A107" s="9"/>
    </row>
    <row r="108" spans="1:10" hidden="1" x14ac:dyDescent="0.3">
      <c r="A108" s="9"/>
    </row>
    <row r="109" spans="1:10" hidden="1" x14ac:dyDescent="0.3">
      <c r="A109" s="9"/>
    </row>
    <row r="110" spans="1:10" hidden="1" x14ac:dyDescent="0.3">
      <c r="A110" s="9"/>
    </row>
    <row r="111" spans="1:10" hidden="1" x14ac:dyDescent="0.3">
      <c r="A111" s="9"/>
    </row>
    <row r="112" spans="1:10" hidden="1" x14ac:dyDescent="0.3">
      <c r="A112" s="9"/>
    </row>
    <row r="113" spans="1:1" hidden="1" x14ac:dyDescent="0.3">
      <c r="A113" s="9"/>
    </row>
    <row r="114" spans="1:1" hidden="1" x14ac:dyDescent="0.3">
      <c r="A114" s="9"/>
    </row>
    <row r="115" spans="1:1" hidden="1" x14ac:dyDescent="0.3">
      <c r="A115" s="9"/>
    </row>
    <row r="116" spans="1:1" hidden="1" x14ac:dyDescent="0.3">
      <c r="A116" s="9"/>
    </row>
    <row r="117" spans="1:1" hidden="1" x14ac:dyDescent="0.3">
      <c r="A117" s="9"/>
    </row>
    <row r="118" spans="1:1" hidden="1" x14ac:dyDescent="0.3">
      <c r="A118" s="9"/>
    </row>
    <row r="119" spans="1:1" hidden="1" x14ac:dyDescent="0.3">
      <c r="A119" s="9"/>
    </row>
    <row r="120" spans="1:1" hidden="1" x14ac:dyDescent="0.3">
      <c r="A120" s="9"/>
    </row>
    <row r="121" spans="1:1" hidden="1" x14ac:dyDescent="0.3">
      <c r="A121" s="9"/>
    </row>
    <row r="122" spans="1:1" hidden="1" x14ac:dyDescent="0.3">
      <c r="A122" s="9"/>
    </row>
    <row r="123" spans="1:1" hidden="1" x14ac:dyDescent="0.3">
      <c r="A123" s="9"/>
    </row>
    <row r="124" spans="1:1" hidden="1" x14ac:dyDescent="0.3">
      <c r="A124" s="9"/>
    </row>
    <row r="125" spans="1:1" hidden="1" x14ac:dyDescent="0.3">
      <c r="A125" s="9"/>
    </row>
    <row r="126" spans="1:1" hidden="1" x14ac:dyDescent="0.3">
      <c r="A126" s="9"/>
    </row>
    <row r="127" spans="1:1" hidden="1" x14ac:dyDescent="0.3">
      <c r="A127" s="9"/>
    </row>
    <row r="128" spans="1:1" hidden="1" x14ac:dyDescent="0.3">
      <c r="A128" s="9"/>
    </row>
    <row r="129" spans="1:1" hidden="1" x14ac:dyDescent="0.3">
      <c r="A129" s="9"/>
    </row>
    <row r="130" spans="1:1" hidden="1" x14ac:dyDescent="0.3">
      <c r="A130" s="9"/>
    </row>
    <row r="131" spans="1:1" hidden="1" x14ac:dyDescent="0.3">
      <c r="A131" s="9"/>
    </row>
    <row r="132" spans="1:1" hidden="1" x14ac:dyDescent="0.3">
      <c r="A132" s="9"/>
    </row>
    <row r="133" spans="1:1" hidden="1" x14ac:dyDescent="0.3">
      <c r="A133" s="9"/>
    </row>
    <row r="134" spans="1:1" hidden="1" x14ac:dyDescent="0.3">
      <c r="A134" s="9"/>
    </row>
    <row r="135" spans="1:1" hidden="1" x14ac:dyDescent="0.3">
      <c r="A135" s="9"/>
    </row>
    <row r="136" spans="1:1" hidden="1" x14ac:dyDescent="0.3">
      <c r="A136" s="9"/>
    </row>
    <row r="137" spans="1:1" hidden="1" x14ac:dyDescent="0.3">
      <c r="A137" s="9"/>
    </row>
    <row r="138" spans="1:1" hidden="1" x14ac:dyDescent="0.3">
      <c r="A138" s="9"/>
    </row>
    <row r="139" spans="1:1" hidden="1" x14ac:dyDescent="0.3">
      <c r="A139" s="9"/>
    </row>
    <row r="140" spans="1:1" hidden="1" x14ac:dyDescent="0.3">
      <c r="A140" s="9"/>
    </row>
    <row r="141" spans="1:1" hidden="1" x14ac:dyDescent="0.3">
      <c r="A141" s="9"/>
    </row>
    <row r="142" spans="1:1" hidden="1" x14ac:dyDescent="0.3">
      <c r="A142" s="9"/>
    </row>
    <row r="143" spans="1:1" hidden="1" x14ac:dyDescent="0.3">
      <c r="A143" s="9"/>
    </row>
    <row r="144" spans="1:1" hidden="1" x14ac:dyDescent="0.3">
      <c r="A144" s="9"/>
    </row>
    <row r="145" spans="1:1" hidden="1" x14ac:dyDescent="0.3">
      <c r="A145" s="9"/>
    </row>
    <row r="146" spans="1:1" x14ac:dyDescent="0.3"/>
  </sheetData>
  <sheetProtection insertRows="0" sort="0" autoFilter="0"/>
  <customSheetViews>
    <customSheetView guid="{26F19038-0E83-4542-8C29-0FC08CEAE81F}" fitToPage="1" hiddenRows="1" hiddenColumns="1">
      <selection activeCell="C67" sqref="C67:J68"/>
      <pageMargins left="0.7" right="0.7" top="0.75" bottom="0.75" header="0.3" footer="0.3"/>
      <pageSetup scale="92" fitToHeight="0" orientation="portrait" r:id="rId1"/>
    </customSheetView>
  </customSheetViews>
  <mergeCells count="39">
    <mergeCell ref="B96:J96"/>
    <mergeCell ref="B89:J89"/>
    <mergeCell ref="B90:J90"/>
    <mergeCell ref="B94:J94"/>
    <mergeCell ref="C71:J71"/>
    <mergeCell ref="B92:J92"/>
    <mergeCell ref="C73:J74"/>
    <mergeCell ref="A73:B73"/>
    <mergeCell ref="B87:J88"/>
    <mergeCell ref="D65:J67"/>
    <mergeCell ref="C36:J37"/>
    <mergeCell ref="C58:J58"/>
    <mergeCell ref="D52:J52"/>
    <mergeCell ref="D49:J50"/>
    <mergeCell ref="B26:J26"/>
    <mergeCell ref="C30:J30"/>
    <mergeCell ref="C23:J23"/>
    <mergeCell ref="C59:J61"/>
    <mergeCell ref="D62:J64"/>
    <mergeCell ref="A28:J28"/>
    <mergeCell ref="C29:J29"/>
    <mergeCell ref="C31:J31"/>
    <mergeCell ref="C32:J32"/>
    <mergeCell ref="C68:J70"/>
    <mergeCell ref="C19:J22"/>
    <mergeCell ref="C24:J24"/>
    <mergeCell ref="A5:J6"/>
    <mergeCell ref="B35:J35"/>
    <mergeCell ref="C57:J57"/>
    <mergeCell ref="C53:J54"/>
    <mergeCell ref="C40:J40"/>
    <mergeCell ref="B38:J38"/>
    <mergeCell ref="C39:J39"/>
    <mergeCell ref="D45:J48"/>
    <mergeCell ref="A9:J11"/>
    <mergeCell ref="A14:J16"/>
    <mergeCell ref="D41:J43"/>
    <mergeCell ref="C55:J56"/>
    <mergeCell ref="A18:J18"/>
  </mergeCells>
  <pageMargins left="0.7" right="0.7" top="0.75" bottom="0.75" header="0.3" footer="0.3"/>
  <pageSetup scale="81" fitToHeight="5" orientation="portrait" r:id="rId2"/>
  <rowBreaks count="1" manualBreakCount="1">
    <brk id="58" max="16383" man="1"/>
  </rowBreaks>
  <ignoredErrors>
    <ignoredError sqref="B19 B23:B24"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08603-2CF9-4485-9DA7-6A4E1639947C}">
  <sheetPr>
    <pageSetUpPr fitToPage="1"/>
  </sheetPr>
  <dimension ref="A1:R16"/>
  <sheetViews>
    <sheetView zoomScale="80" zoomScaleNormal="80" workbookViewId="0">
      <pane xSplit="1" ySplit="5" topLeftCell="B6"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22.6328125" style="164" customWidth="1"/>
    <col min="2" max="2" width="18.54296875" style="171" bestFit="1" customWidth="1"/>
    <col min="3" max="3" width="11.90625" style="190" customWidth="1"/>
    <col min="4" max="4" width="13" style="190" bestFit="1" customWidth="1"/>
    <col min="5" max="5" width="11.90625" style="171" customWidth="1"/>
    <col min="6" max="6" width="26.90625" style="171" customWidth="1"/>
    <col min="7" max="7" width="23.453125" style="171" customWidth="1"/>
    <col min="8" max="8" width="12.6328125" style="171" customWidth="1"/>
    <col min="9" max="9" width="12.36328125" style="170" bestFit="1" customWidth="1"/>
    <col min="10" max="11" width="12.1796875" style="171" bestFit="1" customWidth="1"/>
    <col min="12" max="12" width="31.453125" style="164" customWidth="1"/>
    <col min="13" max="13" width="12.1796875" style="165" bestFit="1" customWidth="1"/>
    <col min="14" max="18" width="11.36328125" style="165" bestFit="1" customWidth="1"/>
    <col min="19" max="16384" width="8.7265625" style="164"/>
  </cols>
  <sheetData>
    <row r="1" spans="1:18" ht="17.399999999999999" x14ac:dyDescent="0.25">
      <c r="A1" s="233" t="s">
        <v>999</v>
      </c>
      <c r="B1" s="233"/>
      <c r="C1" s="233"/>
      <c r="D1" s="233"/>
      <c r="E1" s="233"/>
      <c r="F1" s="233"/>
      <c r="G1" s="233"/>
      <c r="H1" s="162"/>
      <c r="I1" s="163"/>
      <c r="J1" s="162"/>
      <c r="K1" s="162"/>
    </row>
    <row r="2" spans="1:18" ht="17.399999999999999" x14ac:dyDescent="0.25">
      <c r="A2" s="234"/>
      <c r="B2" s="234"/>
      <c r="C2" s="234"/>
      <c r="D2" s="234"/>
      <c r="E2" s="234"/>
      <c r="F2" s="234"/>
      <c r="G2" s="234"/>
      <c r="H2" s="166"/>
      <c r="I2" s="167"/>
      <c r="J2" s="168"/>
      <c r="K2" s="168"/>
    </row>
    <row r="3" spans="1:18" ht="17.399999999999999" x14ac:dyDescent="0.25">
      <c r="A3" s="169"/>
      <c r="B3" s="169"/>
      <c r="C3" s="169"/>
      <c r="D3" s="169"/>
      <c r="E3" s="169"/>
      <c r="F3" s="169"/>
      <c r="G3" s="169"/>
      <c r="H3" s="169"/>
    </row>
    <row r="5" spans="1:18" s="172" customFormat="1" ht="46.8" x14ac:dyDescent="0.3">
      <c r="A5" s="191" t="s">
        <v>162</v>
      </c>
      <c r="B5" s="191" t="s">
        <v>187</v>
      </c>
      <c r="C5" s="192" t="s">
        <v>180</v>
      </c>
      <c r="D5" s="192" t="s">
        <v>138</v>
      </c>
      <c r="E5" s="191" t="s">
        <v>227</v>
      </c>
      <c r="F5" s="191" t="s">
        <v>137</v>
      </c>
      <c r="G5" s="191" t="s">
        <v>136</v>
      </c>
      <c r="H5" s="192" t="s">
        <v>177</v>
      </c>
      <c r="I5" s="193" t="s">
        <v>153</v>
      </c>
      <c r="J5" s="192" t="s">
        <v>154</v>
      </c>
      <c r="K5" s="192" t="s">
        <v>65</v>
      </c>
      <c r="L5" s="191" t="s">
        <v>144</v>
      </c>
      <c r="M5" s="194" t="s">
        <v>149</v>
      </c>
      <c r="N5" s="194" t="s">
        <v>145</v>
      </c>
      <c r="O5" s="194" t="s">
        <v>146</v>
      </c>
      <c r="P5" s="194" t="s">
        <v>147</v>
      </c>
      <c r="Q5" s="194" t="s">
        <v>148</v>
      </c>
      <c r="R5" s="194" t="s">
        <v>150</v>
      </c>
    </row>
    <row r="6" spans="1:18" ht="33" customHeight="1" x14ac:dyDescent="0.3">
      <c r="A6" s="173" t="s">
        <v>142</v>
      </c>
      <c r="B6" s="174"/>
      <c r="C6" s="175"/>
      <c r="D6" s="176"/>
      <c r="E6" s="195" t="e">
        <f>+VLOOKUP(D6, Fund!$C$3:$G$486, 5, FALSE)</f>
        <v>#N/A</v>
      </c>
      <c r="F6" s="195" t="e">
        <f>+VLOOKUP(D6, Fund!$C$3:$M$486, 11, FALSE)</f>
        <v>#N/A</v>
      </c>
      <c r="G6" s="174"/>
      <c r="H6" s="177"/>
      <c r="I6" s="178"/>
      <c r="J6" s="178"/>
      <c r="K6" s="178"/>
      <c r="L6" s="179"/>
      <c r="M6" s="180"/>
      <c r="N6" s="180"/>
      <c r="O6" s="180"/>
      <c r="P6" s="180"/>
      <c r="Q6" s="180"/>
      <c r="R6" s="180"/>
    </row>
    <row r="7" spans="1:18" ht="31.2" customHeight="1" x14ac:dyDescent="0.3">
      <c r="A7" s="173" t="s">
        <v>142</v>
      </c>
      <c r="B7" s="177"/>
      <c r="C7" s="181"/>
      <c r="D7" s="176"/>
      <c r="E7" s="195" t="e">
        <f>+VLOOKUP(D7, Fund!$C$3:$G$486, 5, FALSE)</f>
        <v>#N/A</v>
      </c>
      <c r="F7" s="195" t="e">
        <f>+VLOOKUP(D7, Fund!$C$3:$M$486, 11, FALSE)</f>
        <v>#N/A</v>
      </c>
      <c r="G7" s="174"/>
      <c r="H7" s="174"/>
      <c r="I7" s="178"/>
      <c r="J7" s="174"/>
      <c r="K7" s="182"/>
      <c r="L7" s="179"/>
      <c r="M7" s="180"/>
      <c r="N7" s="180"/>
      <c r="O7" s="180"/>
      <c r="P7" s="180"/>
      <c r="Q7" s="180"/>
      <c r="R7" s="180"/>
    </row>
    <row r="8" spans="1:18" ht="31.2" customHeight="1" x14ac:dyDescent="0.3">
      <c r="A8" s="173" t="s">
        <v>142</v>
      </c>
      <c r="B8" s="177"/>
      <c r="C8" s="181"/>
      <c r="D8" s="176"/>
      <c r="E8" s="195" t="e">
        <f>+VLOOKUP(D8, Fund!$C$3:$G$486, 5, FALSE)</f>
        <v>#N/A</v>
      </c>
      <c r="F8" s="195" t="e">
        <f>+VLOOKUP(D8, Fund!$C$3:$M$486, 11, FALSE)</f>
        <v>#N/A</v>
      </c>
      <c r="G8" s="174"/>
      <c r="H8" s="174"/>
      <c r="I8" s="178"/>
      <c r="J8" s="174"/>
      <c r="K8" s="182"/>
      <c r="L8" s="179"/>
      <c r="M8" s="180"/>
      <c r="N8" s="180"/>
      <c r="O8" s="180"/>
      <c r="P8" s="180"/>
      <c r="Q8" s="180"/>
      <c r="R8" s="180"/>
    </row>
    <row r="9" spans="1:18" ht="31.2" customHeight="1" x14ac:dyDescent="0.3">
      <c r="A9" s="173" t="s">
        <v>142</v>
      </c>
      <c r="B9" s="174"/>
      <c r="C9" s="181"/>
      <c r="D9" s="176"/>
      <c r="E9" s="195" t="e">
        <f>+VLOOKUP(D9, Fund!$C$3:$G$486, 5, FALSE)</f>
        <v>#N/A</v>
      </c>
      <c r="F9" s="195" t="e">
        <f>+VLOOKUP(D9, Fund!$C$3:$M$486, 11, FALSE)</f>
        <v>#N/A</v>
      </c>
      <c r="G9" s="174"/>
      <c r="H9" s="174"/>
      <c r="I9" s="177"/>
      <c r="J9" s="174"/>
      <c r="K9" s="174"/>
      <c r="L9" s="179"/>
      <c r="M9" s="180"/>
      <c r="N9" s="180"/>
      <c r="O9" s="180"/>
      <c r="P9" s="180"/>
      <c r="Q9" s="180"/>
      <c r="R9" s="180"/>
    </row>
    <row r="10" spans="1:18" ht="31.2" customHeight="1" x14ac:dyDescent="0.3">
      <c r="A10" s="173" t="s">
        <v>142</v>
      </c>
      <c r="B10" s="183"/>
      <c r="C10" s="184"/>
      <c r="D10" s="185"/>
      <c r="E10" s="195" t="e">
        <f>+VLOOKUP(D10, Fund!$C$3:$G$486, 5, FALSE)</f>
        <v>#N/A</v>
      </c>
      <c r="F10" s="195" t="e">
        <f>+VLOOKUP(D10, Fund!$C$3:$M$486, 11, FALSE)</f>
        <v>#N/A</v>
      </c>
      <c r="G10" s="183"/>
      <c r="H10" s="183"/>
      <c r="I10" s="186"/>
      <c r="J10" s="183"/>
      <c r="K10" s="187"/>
      <c r="L10" s="179"/>
      <c r="M10" s="180"/>
      <c r="N10" s="180"/>
      <c r="O10" s="180"/>
      <c r="P10" s="180"/>
      <c r="Q10" s="180"/>
      <c r="R10" s="180"/>
    </row>
    <row r="11" spans="1:18" ht="31.2" customHeight="1" x14ac:dyDescent="0.3">
      <c r="A11" s="173" t="s">
        <v>142</v>
      </c>
      <c r="B11" s="182"/>
      <c r="C11" s="188"/>
      <c r="D11" s="189"/>
      <c r="E11" s="195" t="e">
        <f>+VLOOKUP(D11, Fund!$C$3:$G$486, 5, FALSE)</f>
        <v>#N/A</v>
      </c>
      <c r="F11" s="195" t="e">
        <f>+VLOOKUP(D11, Fund!$C$3:$M$486, 11, FALSE)</f>
        <v>#N/A</v>
      </c>
      <c r="G11" s="182"/>
      <c r="H11" s="182"/>
      <c r="I11" s="178"/>
      <c r="J11" s="182"/>
      <c r="K11" s="182"/>
      <c r="L11" s="179"/>
      <c r="M11" s="180"/>
      <c r="N11" s="180"/>
      <c r="O11" s="180"/>
      <c r="P11" s="180"/>
      <c r="Q11" s="180"/>
      <c r="R11" s="180"/>
    </row>
    <row r="12" spans="1:18" ht="31.2" customHeight="1" x14ac:dyDescent="0.3">
      <c r="A12" s="173" t="s">
        <v>142</v>
      </c>
      <c r="B12" s="182"/>
      <c r="C12" s="188"/>
      <c r="D12" s="189"/>
      <c r="E12" s="195" t="e">
        <f>+VLOOKUP(D12, Fund!$C$3:$G$486, 5, FALSE)</f>
        <v>#N/A</v>
      </c>
      <c r="F12" s="195" t="e">
        <f>+VLOOKUP(D12, Fund!$C$3:$M$486, 11, FALSE)</f>
        <v>#N/A</v>
      </c>
      <c r="G12" s="182"/>
      <c r="H12" s="182"/>
      <c r="I12" s="178"/>
      <c r="J12" s="182"/>
      <c r="K12" s="182"/>
      <c r="L12" s="179"/>
      <c r="M12" s="180"/>
      <c r="N12" s="180"/>
      <c r="O12" s="180"/>
      <c r="P12" s="180"/>
      <c r="Q12" s="180"/>
      <c r="R12" s="180"/>
    </row>
    <row r="13" spans="1:18" ht="31.2" customHeight="1" x14ac:dyDescent="0.3">
      <c r="A13" s="173" t="s">
        <v>142</v>
      </c>
      <c r="B13" s="182"/>
      <c r="C13" s="188"/>
      <c r="D13" s="189"/>
      <c r="E13" s="195" t="e">
        <f>+VLOOKUP(D13, Fund!$C$3:$G$486, 5, FALSE)</f>
        <v>#N/A</v>
      </c>
      <c r="F13" s="195" t="e">
        <f>+VLOOKUP(D13, Fund!$C$3:$M$486, 11, FALSE)</f>
        <v>#N/A</v>
      </c>
      <c r="G13" s="182"/>
      <c r="H13" s="182"/>
      <c r="I13" s="178"/>
      <c r="J13" s="182"/>
      <c r="K13" s="182"/>
      <c r="L13" s="179"/>
      <c r="M13" s="180"/>
      <c r="N13" s="180"/>
      <c r="O13" s="180"/>
      <c r="P13" s="180"/>
      <c r="Q13" s="180"/>
      <c r="R13" s="180"/>
    </row>
    <row r="14" spans="1:18" ht="31.2" customHeight="1" x14ac:dyDescent="0.3">
      <c r="A14" s="173" t="s">
        <v>142</v>
      </c>
      <c r="B14" s="182"/>
      <c r="C14" s="188"/>
      <c r="D14" s="189"/>
      <c r="E14" s="195" t="e">
        <f>+VLOOKUP(D14, Fund!$C$3:$G$486, 5, FALSE)</f>
        <v>#N/A</v>
      </c>
      <c r="F14" s="195" t="e">
        <f>+VLOOKUP(D14, Fund!$C$3:$M$486, 11, FALSE)</f>
        <v>#N/A</v>
      </c>
      <c r="G14" s="182"/>
      <c r="H14" s="182"/>
      <c r="I14" s="178"/>
      <c r="J14" s="182"/>
      <c r="K14" s="182"/>
      <c r="L14" s="179"/>
      <c r="M14" s="180"/>
      <c r="N14" s="180"/>
      <c r="O14" s="180"/>
      <c r="P14" s="180"/>
      <c r="Q14" s="180"/>
      <c r="R14" s="180"/>
    </row>
    <row r="15" spans="1:18" ht="31.2" customHeight="1" x14ac:dyDescent="0.3">
      <c r="A15" s="173" t="s">
        <v>142</v>
      </c>
      <c r="B15" s="182"/>
      <c r="C15" s="188"/>
      <c r="D15" s="189"/>
      <c r="E15" s="195" t="e">
        <f>+VLOOKUP(D15, Fund!$C$3:$G$486, 5, FALSE)</f>
        <v>#N/A</v>
      </c>
      <c r="F15" s="195" t="e">
        <f>+VLOOKUP(D15, Fund!$C$3:$M$486, 11, FALSE)</f>
        <v>#N/A</v>
      </c>
      <c r="G15" s="182"/>
      <c r="H15" s="182"/>
      <c r="I15" s="178"/>
      <c r="J15" s="182"/>
      <c r="K15" s="182"/>
      <c r="L15" s="179"/>
      <c r="M15" s="180"/>
      <c r="N15" s="180"/>
      <c r="O15" s="180"/>
      <c r="P15" s="180"/>
      <c r="Q15" s="180"/>
      <c r="R15" s="180"/>
    </row>
    <row r="16" spans="1:18" ht="31.2" customHeight="1" x14ac:dyDescent="0.3">
      <c r="A16" s="173" t="s">
        <v>142</v>
      </c>
      <c r="B16" s="182"/>
      <c r="C16" s="188"/>
      <c r="D16" s="189"/>
      <c r="E16" s="195" t="e">
        <f>+VLOOKUP(D16, Fund!$C$3:$G$486, 5, FALSE)</f>
        <v>#N/A</v>
      </c>
      <c r="F16" s="195" t="e">
        <f>+VLOOKUP(D16, Fund!$C$3:$M$486, 11, FALSE)</f>
        <v>#N/A</v>
      </c>
      <c r="G16" s="182"/>
      <c r="H16" s="182"/>
      <c r="I16" s="178"/>
      <c r="J16" s="182"/>
      <c r="K16" s="182"/>
      <c r="L16" s="179"/>
      <c r="M16" s="180"/>
      <c r="N16" s="180"/>
      <c r="O16" s="180"/>
      <c r="P16" s="180"/>
      <c r="Q16" s="180"/>
      <c r="R16" s="180"/>
    </row>
  </sheetData>
  <sheetProtection algorithmName="SHA-512" hashValue="rfGfNsRTg3L5MhRYfKvoxr4+w65pUX93ByXjhgyRSb59CZJ3hLo+NE2FebRFOTDDSdR49Iq1vw7Gmnz/8bSuIg==" saltValue="ydV8ZhfBxAflveS00NQMdg==" spinCount="100000" sheet="1" objects="1" scenarios="1" formatCells="0" formatColumns="0" formatRows="0" insertRows="0" sort="0" autoFilter="0"/>
  <autoFilter ref="A5:R5" xr:uid="{63508603-2CF9-4485-9DA7-6A4E1639947C}"/>
  <mergeCells count="1">
    <mergeCell ref="A1:G2"/>
  </mergeCells>
  <pageMargins left="0.7" right="0.7" top="0.75" bottom="0.75" header="0.3" footer="0.3"/>
  <pageSetup scale="36" fitToHeight="0" orientation="landscape" r:id="rId1"/>
  <headerFooter>
    <oddHeader>&amp;LGASB 96 Subscription-Based Information Technology Arrangements (SBITAs) -  Variable Payments Log</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28BD9A0-148D-40C2-879C-82D56D1C452B}">
          <x14:formula1>
            <xm:f>'Drop-down menus'!$F$2:$F$3</xm:f>
          </x14:formula1>
          <xm:sqref>L6:L16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3978-EB6A-41E2-AA7A-4B848683D497}">
  <sheetPr>
    <pageSetUpPr fitToPage="1"/>
  </sheetPr>
  <dimension ref="A1:R16"/>
  <sheetViews>
    <sheetView zoomScale="80" zoomScaleNormal="80" workbookViewId="0">
      <pane xSplit="1" ySplit="5" topLeftCell="B6" activePane="bottomRight" state="frozen"/>
      <selection pane="topRight" activeCell="B1" sqref="B1"/>
      <selection pane="bottomLeft" activeCell="A6" sqref="A6"/>
      <selection pane="bottomRight" sqref="A1:H2"/>
    </sheetView>
  </sheetViews>
  <sheetFormatPr defaultRowHeight="15" x14ac:dyDescent="0.25"/>
  <cols>
    <col min="1" max="1" width="22.6328125" style="164" customWidth="1"/>
    <col min="2" max="2" width="18.54296875" style="171" bestFit="1" customWidth="1"/>
    <col min="3" max="4" width="8.08984375" style="190" bestFit="1" customWidth="1"/>
    <col min="5" max="5" width="11.90625" style="171" customWidth="1"/>
    <col min="6" max="6" width="23.6328125" style="171" customWidth="1"/>
    <col min="7" max="7" width="23.453125" style="171" customWidth="1"/>
    <col min="8" max="8" width="14.453125" style="171" customWidth="1"/>
    <col min="9" max="9" width="12.36328125" style="170" bestFit="1" customWidth="1"/>
    <col min="10" max="11" width="12.1796875" style="171" bestFit="1" customWidth="1"/>
    <col min="12" max="12" width="36.36328125" style="164" bestFit="1" customWidth="1"/>
    <col min="13" max="13" width="12.1796875" style="165" customWidth="1"/>
    <col min="14" max="18" width="11.36328125" style="165" bestFit="1" customWidth="1"/>
    <col min="19" max="16384" width="8.7265625" style="164"/>
  </cols>
  <sheetData>
    <row r="1" spans="1:18" ht="17.399999999999999" customHeight="1" x14ac:dyDescent="0.25">
      <c r="A1" s="233" t="s">
        <v>1000</v>
      </c>
      <c r="B1" s="233"/>
      <c r="C1" s="233"/>
      <c r="D1" s="233"/>
      <c r="E1" s="233"/>
      <c r="F1" s="233"/>
      <c r="G1" s="233"/>
      <c r="H1" s="233"/>
      <c r="I1" s="163"/>
      <c r="J1" s="162"/>
      <c r="K1" s="162"/>
    </row>
    <row r="2" spans="1:18" ht="17.399999999999999" x14ac:dyDescent="0.25">
      <c r="A2" s="234"/>
      <c r="B2" s="234"/>
      <c r="C2" s="234"/>
      <c r="D2" s="234"/>
      <c r="E2" s="234"/>
      <c r="F2" s="234"/>
      <c r="G2" s="234"/>
      <c r="H2" s="234"/>
      <c r="I2" s="167"/>
      <c r="J2" s="196"/>
      <c r="K2" s="196"/>
    </row>
    <row r="3" spans="1:18" ht="17.399999999999999" x14ac:dyDescent="0.25">
      <c r="A3" s="169"/>
      <c r="B3" s="169"/>
      <c r="C3" s="169"/>
      <c r="D3" s="169"/>
      <c r="E3" s="169"/>
      <c r="F3" s="169"/>
      <c r="G3" s="169"/>
      <c r="H3" s="169"/>
    </row>
    <row r="5" spans="1:18" s="172" customFormat="1" ht="31.2" x14ac:dyDescent="0.3">
      <c r="A5" s="191" t="s">
        <v>162</v>
      </c>
      <c r="B5" s="191" t="s">
        <v>187</v>
      </c>
      <c r="C5" s="192" t="s">
        <v>180</v>
      </c>
      <c r="D5" s="192" t="s">
        <v>138</v>
      </c>
      <c r="E5" s="191" t="s">
        <v>227</v>
      </c>
      <c r="F5" s="191" t="s">
        <v>137</v>
      </c>
      <c r="G5" s="191" t="s">
        <v>136</v>
      </c>
      <c r="H5" s="192" t="s">
        <v>177</v>
      </c>
      <c r="I5" s="193" t="s">
        <v>153</v>
      </c>
      <c r="J5" s="192" t="s">
        <v>154</v>
      </c>
      <c r="K5" s="192" t="s">
        <v>65</v>
      </c>
      <c r="L5" s="191" t="s">
        <v>1024</v>
      </c>
      <c r="M5" s="194" t="s">
        <v>149</v>
      </c>
      <c r="N5" s="194" t="s">
        <v>145</v>
      </c>
      <c r="O5" s="194" t="s">
        <v>146</v>
      </c>
      <c r="P5" s="194" t="s">
        <v>147</v>
      </c>
      <c r="Q5" s="194" t="s">
        <v>148</v>
      </c>
      <c r="R5" s="194" t="s">
        <v>150</v>
      </c>
    </row>
    <row r="6" spans="1:18" ht="33.6" customHeight="1" x14ac:dyDescent="0.3">
      <c r="A6" s="173" t="s">
        <v>142</v>
      </c>
      <c r="B6" s="174"/>
      <c r="C6" s="175"/>
      <c r="D6" s="176"/>
      <c r="E6" s="195" t="e">
        <f>+VLOOKUP(D6, Fund!$C$3:$G$486, 5, FALSE)</f>
        <v>#N/A</v>
      </c>
      <c r="F6" s="195" t="e">
        <f>+VLOOKUP(D6, Fund!$C$3:$M$486, 11, FALSE)</f>
        <v>#N/A</v>
      </c>
      <c r="G6" s="174"/>
      <c r="H6" s="177"/>
      <c r="I6" s="178"/>
      <c r="J6" s="178"/>
      <c r="K6" s="197"/>
      <c r="L6" s="179"/>
      <c r="M6" s="199"/>
      <c r="N6" s="199"/>
      <c r="O6" s="199"/>
      <c r="P6" s="199"/>
      <c r="Q6" s="199"/>
      <c r="R6" s="199"/>
    </row>
    <row r="7" spans="1:18" ht="31.2" customHeight="1" x14ac:dyDescent="0.3">
      <c r="A7" s="173" t="s">
        <v>142</v>
      </c>
      <c r="B7" s="177"/>
      <c r="C7" s="181"/>
      <c r="D7" s="176"/>
      <c r="E7" s="195" t="e">
        <f>+VLOOKUP(D7, Fund!$C$3:$G$486, 5, FALSE)</f>
        <v>#N/A</v>
      </c>
      <c r="F7" s="195" t="e">
        <f>+VLOOKUP(D7, Fund!$C$3:$M$486, 11, FALSE)</f>
        <v>#N/A</v>
      </c>
      <c r="G7" s="174"/>
      <c r="H7" s="174"/>
      <c r="I7" s="178"/>
      <c r="J7" s="174"/>
      <c r="K7" s="182"/>
      <c r="L7" s="179"/>
      <c r="M7" s="199"/>
      <c r="N7" s="199"/>
      <c r="O7" s="199"/>
      <c r="P7" s="199"/>
      <c r="Q7" s="199"/>
      <c r="R7" s="199"/>
    </row>
    <row r="8" spans="1:18" ht="31.2" customHeight="1" x14ac:dyDescent="0.3">
      <c r="A8" s="173" t="s">
        <v>142</v>
      </c>
      <c r="B8" s="177"/>
      <c r="C8" s="181"/>
      <c r="D8" s="176"/>
      <c r="E8" s="195" t="e">
        <f>+VLOOKUP(D8, Fund!$C$3:$G$486, 5, FALSE)</f>
        <v>#N/A</v>
      </c>
      <c r="F8" s="195" t="e">
        <f>+VLOOKUP(D8, Fund!$C$3:$M$486, 11, FALSE)</f>
        <v>#N/A</v>
      </c>
      <c r="G8" s="174"/>
      <c r="H8" s="174"/>
      <c r="I8" s="178"/>
      <c r="J8" s="174"/>
      <c r="K8" s="182"/>
      <c r="L8" s="179"/>
      <c r="M8" s="199"/>
      <c r="N8" s="199"/>
      <c r="O8" s="199"/>
      <c r="P8" s="199"/>
      <c r="Q8" s="199"/>
      <c r="R8" s="199"/>
    </row>
    <row r="9" spans="1:18" ht="31.2" customHeight="1" x14ac:dyDescent="0.3">
      <c r="A9" s="173" t="s">
        <v>142</v>
      </c>
      <c r="B9" s="174"/>
      <c r="C9" s="181"/>
      <c r="D9" s="176"/>
      <c r="E9" s="195" t="e">
        <f>+VLOOKUP(D9, Fund!$C$3:$G$486, 5, FALSE)</f>
        <v>#N/A</v>
      </c>
      <c r="F9" s="195" t="e">
        <f>+VLOOKUP(D9, Fund!$C$3:$M$486, 11, FALSE)</f>
        <v>#N/A</v>
      </c>
      <c r="G9" s="174"/>
      <c r="H9" s="174"/>
      <c r="I9" s="177"/>
      <c r="J9" s="174"/>
      <c r="K9" s="174"/>
      <c r="L9" s="179"/>
      <c r="M9" s="199"/>
      <c r="N9" s="199"/>
      <c r="O9" s="199"/>
      <c r="P9" s="199"/>
      <c r="Q9" s="199"/>
      <c r="R9" s="199"/>
    </row>
    <row r="10" spans="1:18" ht="31.2" customHeight="1" x14ac:dyDescent="0.3">
      <c r="A10" s="173" t="s">
        <v>142</v>
      </c>
      <c r="B10" s="183"/>
      <c r="C10" s="184"/>
      <c r="D10" s="185"/>
      <c r="E10" s="195" t="e">
        <f>+VLOOKUP(D10, Fund!$C$3:$G$486, 5, FALSE)</f>
        <v>#N/A</v>
      </c>
      <c r="F10" s="195" t="e">
        <f>+VLOOKUP(D10, Fund!$C$3:$M$486, 11, FALSE)</f>
        <v>#N/A</v>
      </c>
      <c r="G10" s="183"/>
      <c r="H10" s="183"/>
      <c r="I10" s="186"/>
      <c r="J10" s="183"/>
      <c r="K10" s="187"/>
      <c r="L10" s="179"/>
      <c r="M10" s="199"/>
      <c r="N10" s="199"/>
      <c r="O10" s="199"/>
      <c r="P10" s="199"/>
      <c r="Q10" s="199"/>
      <c r="R10" s="199"/>
    </row>
    <row r="11" spans="1:18" ht="31.2" customHeight="1" x14ac:dyDescent="0.3">
      <c r="A11" s="173" t="s">
        <v>142</v>
      </c>
      <c r="B11" s="182"/>
      <c r="C11" s="188"/>
      <c r="D11" s="189"/>
      <c r="E11" s="195" t="e">
        <f>+VLOOKUP(D11, Fund!$C$3:$G$486, 5, FALSE)</f>
        <v>#N/A</v>
      </c>
      <c r="F11" s="195" t="e">
        <f>+VLOOKUP(D11, Fund!$C$3:$M$486, 11, FALSE)</f>
        <v>#N/A</v>
      </c>
      <c r="G11" s="182"/>
      <c r="H11" s="182"/>
      <c r="I11" s="178"/>
      <c r="J11" s="182"/>
      <c r="K11" s="182"/>
      <c r="L11" s="179"/>
      <c r="M11" s="199"/>
      <c r="N11" s="199"/>
      <c r="O11" s="199"/>
      <c r="P11" s="199"/>
      <c r="Q11" s="199"/>
      <c r="R11" s="199"/>
    </row>
    <row r="12" spans="1:18" ht="31.2" customHeight="1" x14ac:dyDescent="0.3">
      <c r="A12" s="173" t="s">
        <v>142</v>
      </c>
      <c r="B12" s="182"/>
      <c r="C12" s="188"/>
      <c r="D12" s="189"/>
      <c r="E12" s="195" t="e">
        <f>+VLOOKUP(D12, Fund!$C$3:$G$486, 5, FALSE)</f>
        <v>#N/A</v>
      </c>
      <c r="F12" s="195" t="e">
        <f>+VLOOKUP(D12, Fund!$C$3:$M$486, 11, FALSE)</f>
        <v>#N/A</v>
      </c>
      <c r="G12" s="182"/>
      <c r="H12" s="182"/>
      <c r="I12" s="178"/>
      <c r="J12" s="182"/>
      <c r="K12" s="182"/>
      <c r="L12" s="179"/>
      <c r="M12" s="199"/>
      <c r="N12" s="199"/>
      <c r="O12" s="199"/>
      <c r="P12" s="199"/>
      <c r="Q12" s="199"/>
      <c r="R12" s="199"/>
    </row>
    <row r="13" spans="1:18" ht="31.2" customHeight="1" x14ac:dyDescent="0.3">
      <c r="A13" s="173" t="s">
        <v>142</v>
      </c>
      <c r="B13" s="182"/>
      <c r="C13" s="188"/>
      <c r="D13" s="189"/>
      <c r="E13" s="195" t="e">
        <f>+VLOOKUP(D13, Fund!$C$3:$G$486, 5, FALSE)</f>
        <v>#N/A</v>
      </c>
      <c r="F13" s="195" t="e">
        <f>+VLOOKUP(D13, Fund!$C$3:$M$486, 11, FALSE)</f>
        <v>#N/A</v>
      </c>
      <c r="G13" s="182"/>
      <c r="H13" s="182"/>
      <c r="I13" s="178"/>
      <c r="J13" s="182"/>
      <c r="K13" s="182"/>
      <c r="L13" s="179"/>
      <c r="M13" s="199"/>
      <c r="N13" s="199"/>
      <c r="O13" s="199"/>
      <c r="P13" s="199"/>
      <c r="Q13" s="199"/>
      <c r="R13" s="199"/>
    </row>
    <row r="14" spans="1:18" ht="31.2" customHeight="1" x14ac:dyDescent="0.3">
      <c r="A14" s="173" t="s">
        <v>142</v>
      </c>
      <c r="B14" s="182"/>
      <c r="C14" s="188"/>
      <c r="D14" s="189"/>
      <c r="E14" s="195" t="e">
        <f>+VLOOKUP(D14, Fund!$C$3:$G$486, 5, FALSE)</f>
        <v>#N/A</v>
      </c>
      <c r="F14" s="195" t="e">
        <f>+VLOOKUP(D14, Fund!$C$3:$M$486, 11, FALSE)</f>
        <v>#N/A</v>
      </c>
      <c r="G14" s="182"/>
      <c r="H14" s="182"/>
      <c r="I14" s="178"/>
      <c r="J14" s="182"/>
      <c r="K14" s="182"/>
      <c r="L14" s="179"/>
      <c r="M14" s="199"/>
      <c r="N14" s="199"/>
      <c r="O14" s="199"/>
      <c r="P14" s="199"/>
      <c r="Q14" s="199"/>
      <c r="R14" s="199"/>
    </row>
    <row r="15" spans="1:18" ht="31.2" customHeight="1" x14ac:dyDescent="0.3">
      <c r="A15" s="173" t="s">
        <v>142</v>
      </c>
      <c r="B15" s="182"/>
      <c r="C15" s="188"/>
      <c r="D15" s="189"/>
      <c r="E15" s="195" t="e">
        <f>+VLOOKUP(D15, Fund!$C$3:$G$486, 5, FALSE)</f>
        <v>#N/A</v>
      </c>
      <c r="F15" s="195" t="e">
        <f>+VLOOKUP(D15, Fund!$C$3:$M$486, 11, FALSE)</f>
        <v>#N/A</v>
      </c>
      <c r="G15" s="182"/>
      <c r="H15" s="182"/>
      <c r="I15" s="178"/>
      <c r="J15" s="182"/>
      <c r="K15" s="182"/>
      <c r="L15" s="179"/>
      <c r="M15" s="199"/>
      <c r="N15" s="199"/>
      <c r="O15" s="199"/>
      <c r="P15" s="199"/>
      <c r="Q15" s="199"/>
      <c r="R15" s="199"/>
    </row>
    <row r="16" spans="1:18" ht="31.2" customHeight="1" x14ac:dyDescent="0.3">
      <c r="A16" s="173" t="s">
        <v>142</v>
      </c>
      <c r="B16" s="182"/>
      <c r="C16" s="188"/>
      <c r="D16" s="189"/>
      <c r="E16" s="195" t="e">
        <f>+VLOOKUP(D16, Fund!$C$3:$G$486, 5, FALSE)</f>
        <v>#N/A</v>
      </c>
      <c r="F16" s="195" t="e">
        <f>+VLOOKUP(D16, Fund!$C$3:$M$486, 11, FALSE)</f>
        <v>#N/A</v>
      </c>
      <c r="G16" s="182"/>
      <c r="H16" s="182"/>
      <c r="I16" s="178"/>
      <c r="J16" s="182"/>
      <c r="K16" s="182"/>
      <c r="L16" s="179"/>
      <c r="M16" s="199"/>
      <c r="N16" s="199"/>
      <c r="O16" s="199"/>
      <c r="P16" s="199"/>
      <c r="Q16" s="199"/>
      <c r="R16" s="199"/>
    </row>
  </sheetData>
  <sheetProtection algorithmName="SHA-512" hashValue="oqxnabypBgAw5rvv7hY0dsZOWDWMi9UsKDFphHmVNebIvWkuXWNXpvkDxa9DLzni82FUcaY6yIK0XAHmU5DjWw==" saltValue="7UHYzmYM23QyFSE8YseCeA==" spinCount="100000" sheet="1" objects="1" scenarios="1" formatCells="0" formatColumns="0" formatRows="0" insertRows="0" sort="0" autoFilter="0"/>
  <autoFilter ref="A5:R16" xr:uid="{C4283978-EB6A-41E2-AA7A-4B848683D497}"/>
  <mergeCells count="1">
    <mergeCell ref="A1:H2"/>
  </mergeCells>
  <pageMargins left="0.7" right="0.7" top="0.75" bottom="0.75" header="0.3" footer="0.3"/>
  <pageSetup scale="38" fitToHeight="0" orientation="landscape" r:id="rId1"/>
  <headerFooter>
    <oddHeader>&amp;LGASB 96 Subscription-Based Information Technology Arrangements (SBITAs) -  Prepayments Log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G6"/>
  <sheetViews>
    <sheetView workbookViewId="0">
      <selection activeCell="C9" sqref="C9"/>
    </sheetView>
  </sheetViews>
  <sheetFormatPr defaultColWidth="39.453125" defaultRowHeight="15.6" x14ac:dyDescent="0.3"/>
  <cols>
    <col min="1" max="1" width="32.54296875" style="1" bestFit="1" customWidth="1"/>
    <col min="2" max="2" width="11.36328125" style="1" bestFit="1" customWidth="1"/>
    <col min="3" max="3" width="32.54296875" style="1" bestFit="1" customWidth="1"/>
    <col min="4" max="4" width="16.36328125" style="1" bestFit="1" customWidth="1"/>
    <col min="5" max="5" width="25.54296875" style="1" bestFit="1" customWidth="1"/>
    <col min="6" max="6" width="33.6328125" style="1" bestFit="1" customWidth="1"/>
    <col min="7" max="16384" width="39.453125" style="1"/>
  </cols>
  <sheetData>
    <row r="1" spans="1:7" x14ac:dyDescent="0.3">
      <c r="A1" s="1" t="s">
        <v>6</v>
      </c>
      <c r="B1" s="1" t="s">
        <v>3</v>
      </c>
      <c r="C1" s="1" t="s">
        <v>9</v>
      </c>
      <c r="D1" s="1" t="s">
        <v>23</v>
      </c>
      <c r="E1" s="1" t="s">
        <v>139</v>
      </c>
      <c r="F1" s="1" t="s">
        <v>144</v>
      </c>
      <c r="G1" s="1" t="s">
        <v>3</v>
      </c>
    </row>
    <row r="2" spans="1:7" x14ac:dyDescent="0.3">
      <c r="A2" s="1" t="s">
        <v>4</v>
      </c>
      <c r="B2" s="1" t="s">
        <v>2</v>
      </c>
      <c r="C2" s="1" t="s">
        <v>10</v>
      </c>
      <c r="D2" s="1" t="s">
        <v>22</v>
      </c>
      <c r="E2" s="1" t="s">
        <v>140</v>
      </c>
      <c r="F2" s="1" t="s">
        <v>151</v>
      </c>
      <c r="G2" s="1" t="s">
        <v>994</v>
      </c>
    </row>
    <row r="3" spans="1:7" x14ac:dyDescent="0.3">
      <c r="A3" s="1" t="s">
        <v>5</v>
      </c>
      <c r="B3" s="1" t="s">
        <v>17</v>
      </c>
      <c r="C3" s="1" t="s">
        <v>11</v>
      </c>
      <c r="E3" s="1" t="s">
        <v>141</v>
      </c>
      <c r="F3" s="1" t="s">
        <v>152</v>
      </c>
      <c r="G3" s="1" t="s">
        <v>2</v>
      </c>
    </row>
    <row r="4" spans="1:7" x14ac:dyDescent="0.3">
      <c r="A4" s="61" t="s">
        <v>176</v>
      </c>
      <c r="C4" s="1" t="s">
        <v>168</v>
      </c>
    </row>
    <row r="5" spans="1:7" x14ac:dyDescent="0.3">
      <c r="C5" s="1" t="s">
        <v>169</v>
      </c>
    </row>
    <row r="6" spans="1:7" x14ac:dyDescent="0.3">
      <c r="C6" s="61" t="s">
        <v>176</v>
      </c>
    </row>
  </sheetData>
  <sheetProtection algorithmName="SHA-512" hashValue="RZc+eHEQl1TKRc1LP2rlkdxx7EGSXNkVxDr0blX6uf+VdP76V13m2ug6Ko360tv5FGIjHc8HCr7+LZ/QDYVClA==" saltValue="7yC+L5zkIFWd/XPFjGBzfw==" spinCount="100000" sheet="1" objects="1" scenarios="1" selectLockedCells="1"/>
  <customSheetViews>
    <customSheetView guid="{26F19038-0E83-4542-8C29-0FC08CEAE81F}" state="hidden">
      <pageMargins left="0.7" right="0.7" top="0.75" bottom="0.75" header="0.3" footer="0.3"/>
      <pageSetup orientation="portrait" r:id="rId1"/>
    </customSheetView>
  </customSheetView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D40E-653A-4B73-87C8-8EAB2D31E687}">
  <dimension ref="B1:P487"/>
  <sheetViews>
    <sheetView workbookViewId="0">
      <pane xSplit="1" ySplit="2" topLeftCell="B3" activePane="bottomRight" state="frozen"/>
      <selection sqref="A1:XFD1048576"/>
      <selection pane="topRight" sqref="A1:XFD1048576"/>
      <selection pane="bottomLeft" sqref="A1:XFD1048576"/>
      <selection pane="bottomRight" sqref="A1:XFD1048576"/>
    </sheetView>
  </sheetViews>
  <sheetFormatPr defaultColWidth="7.26953125" defaultRowHeight="13.2" x14ac:dyDescent="0.25"/>
  <cols>
    <col min="1" max="1" width="0.90625" style="78" customWidth="1"/>
    <col min="2" max="2" width="5" style="78" customWidth="1"/>
    <col min="3" max="3" width="4.54296875" style="78" customWidth="1"/>
    <col min="4" max="4" width="39" style="78" customWidth="1"/>
    <col min="5" max="5" width="7.08984375" style="78" customWidth="1"/>
    <col min="6" max="6" width="21" style="78" customWidth="1"/>
    <col min="7" max="7" width="4.81640625" style="78" customWidth="1"/>
    <col min="8" max="8" width="17.7265625" style="78" customWidth="1"/>
    <col min="9" max="9" width="5.36328125" style="78" customWidth="1"/>
    <col min="10" max="10" width="16.6328125" style="78" customWidth="1"/>
    <col min="11" max="11" width="4.54296875" style="78" customWidth="1"/>
    <col min="12" max="12" width="15.08984375" style="78" customWidth="1"/>
    <col min="13" max="13" width="18.81640625" style="78" bestFit="1" customWidth="1"/>
    <col min="14" max="14" width="9.08984375" style="78" customWidth="1"/>
    <col min="15" max="15" width="10.08984375" style="78" customWidth="1"/>
    <col min="16" max="16" width="5.36328125" style="78" customWidth="1"/>
    <col min="17" max="17" width="3.81640625" style="78" customWidth="1"/>
    <col min="18" max="16384" width="7.26953125" style="78"/>
  </cols>
  <sheetData>
    <row r="1" spans="2:16" s="65" customFormat="1" ht="23.4" customHeight="1" x14ac:dyDescent="0.15">
      <c r="C1" s="66" t="s">
        <v>221</v>
      </c>
    </row>
    <row r="2" spans="2:16" s="65" customFormat="1" ht="24.45" customHeight="1" x14ac:dyDescent="0.25">
      <c r="B2" s="67" t="s">
        <v>222</v>
      </c>
      <c r="C2" s="68" t="s">
        <v>223</v>
      </c>
      <c r="D2" s="69" t="s">
        <v>224</v>
      </c>
      <c r="E2" s="67" t="s">
        <v>225</v>
      </c>
      <c r="F2" s="67" t="s">
        <v>226</v>
      </c>
      <c r="G2" s="70" t="s">
        <v>227</v>
      </c>
      <c r="H2" s="67" t="s">
        <v>228</v>
      </c>
      <c r="I2" s="70" t="s">
        <v>229</v>
      </c>
      <c r="J2" s="67" t="s">
        <v>230</v>
      </c>
      <c r="K2" s="70" t="s">
        <v>137</v>
      </c>
      <c r="L2" s="67" t="s">
        <v>231</v>
      </c>
      <c r="M2" s="79" t="s">
        <v>970</v>
      </c>
      <c r="N2" s="67" t="s">
        <v>232</v>
      </c>
      <c r="O2" s="67" t="s">
        <v>233</v>
      </c>
      <c r="P2" s="67" t="s">
        <v>234</v>
      </c>
    </row>
    <row r="3" spans="2:16" s="65" customFormat="1" ht="16.5" customHeight="1" x14ac:dyDescent="0.15">
      <c r="B3" s="71">
        <v>2023</v>
      </c>
      <c r="C3" s="72" t="s">
        <v>235</v>
      </c>
      <c r="D3" s="73" t="s">
        <v>236</v>
      </c>
      <c r="E3" s="71" t="s">
        <v>237</v>
      </c>
      <c r="F3" s="73" t="s">
        <v>238</v>
      </c>
      <c r="G3" s="71" t="s">
        <v>239</v>
      </c>
      <c r="H3" s="73" t="s">
        <v>236</v>
      </c>
      <c r="I3" s="71" t="s">
        <v>240</v>
      </c>
      <c r="J3" s="73" t="s">
        <v>241</v>
      </c>
      <c r="K3" s="71" t="s">
        <v>242</v>
      </c>
      <c r="L3" s="73" t="s">
        <v>243</v>
      </c>
      <c r="M3" s="73" t="str">
        <f>+J3</f>
        <v>Fiduciary</v>
      </c>
      <c r="N3" s="71"/>
      <c r="O3" s="71"/>
      <c r="P3" s="71" t="s">
        <v>2</v>
      </c>
    </row>
    <row r="4" spans="2:16" s="65" customFormat="1" ht="16.5" customHeight="1" x14ac:dyDescent="0.15">
      <c r="B4" s="71">
        <v>2023</v>
      </c>
      <c r="C4" s="74">
        <v>1</v>
      </c>
      <c r="D4" s="73" t="s">
        <v>244</v>
      </c>
      <c r="E4" s="71" t="s">
        <v>245</v>
      </c>
      <c r="F4" s="73" t="s">
        <v>246</v>
      </c>
      <c r="G4" s="71" t="s">
        <v>247</v>
      </c>
      <c r="H4" s="73" t="s">
        <v>244</v>
      </c>
      <c r="I4" s="71" t="s">
        <v>248</v>
      </c>
      <c r="J4" s="73" t="s">
        <v>249</v>
      </c>
      <c r="K4" s="71" t="s">
        <v>248</v>
      </c>
      <c r="L4" s="73" t="s">
        <v>244</v>
      </c>
      <c r="M4" s="73" t="str">
        <f t="shared" ref="M4:M67" si="0">+J4</f>
        <v>Governmental</v>
      </c>
      <c r="N4" s="71"/>
      <c r="O4" s="71"/>
      <c r="P4" s="71" t="s">
        <v>2</v>
      </c>
    </row>
    <row r="5" spans="2:16" s="65" customFormat="1" ht="16.5" customHeight="1" x14ac:dyDescent="0.15">
      <c r="B5" s="71">
        <v>2023</v>
      </c>
      <c r="C5" s="74">
        <v>2</v>
      </c>
      <c r="D5" s="73" t="s">
        <v>250</v>
      </c>
      <c r="E5" s="71" t="s">
        <v>245</v>
      </c>
      <c r="F5" s="73" t="s">
        <v>246</v>
      </c>
      <c r="G5" s="71" t="s">
        <v>247</v>
      </c>
      <c r="H5" s="73" t="s">
        <v>244</v>
      </c>
      <c r="I5" s="71" t="s">
        <v>248</v>
      </c>
      <c r="J5" s="73" t="s">
        <v>249</v>
      </c>
      <c r="K5" s="71" t="s">
        <v>248</v>
      </c>
      <c r="L5" s="73" t="s">
        <v>244</v>
      </c>
      <c r="M5" s="73" t="str">
        <f t="shared" si="0"/>
        <v>Governmental</v>
      </c>
      <c r="N5" s="71"/>
      <c r="O5" s="71"/>
      <c r="P5" s="71" t="s">
        <v>2</v>
      </c>
    </row>
    <row r="6" spans="2:16" s="65" customFormat="1" ht="16.5" customHeight="1" x14ac:dyDescent="0.15">
      <c r="B6" s="71">
        <v>2023</v>
      </c>
      <c r="C6" s="74">
        <v>3</v>
      </c>
      <c r="D6" s="73" t="s">
        <v>251</v>
      </c>
      <c r="E6" s="71" t="s">
        <v>252</v>
      </c>
      <c r="F6" s="73" t="s">
        <v>253</v>
      </c>
      <c r="G6" s="71" t="s">
        <v>254</v>
      </c>
      <c r="H6" s="73" t="s">
        <v>255</v>
      </c>
      <c r="I6" s="71" t="s">
        <v>248</v>
      </c>
      <c r="J6" s="73" t="s">
        <v>249</v>
      </c>
      <c r="K6" s="71" t="s">
        <v>256</v>
      </c>
      <c r="L6" s="73" t="s">
        <v>257</v>
      </c>
      <c r="M6" s="73" t="str">
        <f t="shared" si="0"/>
        <v>Governmental</v>
      </c>
      <c r="N6" s="71"/>
      <c r="O6" s="71"/>
      <c r="P6" s="71" t="s">
        <v>2</v>
      </c>
    </row>
    <row r="7" spans="2:16" s="65" customFormat="1" ht="16.5" customHeight="1" x14ac:dyDescent="0.15">
      <c r="B7" s="71">
        <v>2023</v>
      </c>
      <c r="C7" s="74">
        <v>4</v>
      </c>
      <c r="D7" s="73" t="s">
        <v>258</v>
      </c>
      <c r="E7" s="71" t="s">
        <v>245</v>
      </c>
      <c r="F7" s="73" t="s">
        <v>246</v>
      </c>
      <c r="G7" s="71" t="s">
        <v>247</v>
      </c>
      <c r="H7" s="73" t="s">
        <v>244</v>
      </c>
      <c r="I7" s="71" t="s">
        <v>248</v>
      </c>
      <c r="J7" s="73" t="s">
        <v>249</v>
      </c>
      <c r="K7" s="71" t="s">
        <v>248</v>
      </c>
      <c r="L7" s="73" t="s">
        <v>244</v>
      </c>
      <c r="M7" s="73" t="str">
        <f t="shared" si="0"/>
        <v>Governmental</v>
      </c>
      <c r="N7" s="71"/>
      <c r="O7" s="71"/>
      <c r="P7" s="71" t="s">
        <v>2</v>
      </c>
    </row>
    <row r="8" spans="2:16" s="65" customFormat="1" ht="16.5" customHeight="1" x14ac:dyDescent="0.15">
      <c r="B8" s="71">
        <v>2023</v>
      </c>
      <c r="C8" s="74">
        <v>5</v>
      </c>
      <c r="D8" s="73" t="s">
        <v>259</v>
      </c>
      <c r="E8" s="71" t="s">
        <v>260</v>
      </c>
      <c r="F8" s="73" t="s">
        <v>261</v>
      </c>
      <c r="G8" s="71" t="s">
        <v>262</v>
      </c>
      <c r="H8" s="73" t="s">
        <v>263</v>
      </c>
      <c r="I8" s="71" t="s">
        <v>240</v>
      </c>
      <c r="J8" s="73" t="s">
        <v>241</v>
      </c>
      <c r="K8" s="71" t="s">
        <v>264</v>
      </c>
      <c r="L8" s="73" t="s">
        <v>265</v>
      </c>
      <c r="M8" s="73" t="str">
        <f t="shared" si="0"/>
        <v>Fiduciary</v>
      </c>
      <c r="N8" s="71"/>
      <c r="O8" s="71"/>
      <c r="P8" s="71" t="s">
        <v>2</v>
      </c>
    </row>
    <row r="9" spans="2:16" s="65" customFormat="1" ht="16.5" customHeight="1" x14ac:dyDescent="0.15">
      <c r="B9" s="71">
        <v>2023</v>
      </c>
      <c r="C9" s="74">
        <v>6</v>
      </c>
      <c r="D9" s="73" t="s">
        <v>266</v>
      </c>
      <c r="E9" s="71" t="s">
        <v>267</v>
      </c>
      <c r="F9" s="73" t="s">
        <v>268</v>
      </c>
      <c r="G9" s="71" t="s">
        <v>269</v>
      </c>
      <c r="H9" s="73" t="s">
        <v>270</v>
      </c>
      <c r="I9" s="71" t="s">
        <v>271</v>
      </c>
      <c r="J9" s="73" t="s">
        <v>272</v>
      </c>
      <c r="K9" s="71" t="s">
        <v>273</v>
      </c>
      <c r="L9" s="73" t="s">
        <v>274</v>
      </c>
      <c r="M9" s="73" t="str">
        <f>+J9&amp;" - "&amp;L9</f>
        <v>Proprietary - Internal Fund</v>
      </c>
      <c r="N9" s="71"/>
      <c r="O9" s="71"/>
      <c r="P9" s="71" t="s">
        <v>2</v>
      </c>
    </row>
    <row r="10" spans="2:16" s="65" customFormat="1" ht="16.5" customHeight="1" x14ac:dyDescent="0.15">
      <c r="B10" s="71">
        <v>2023</v>
      </c>
      <c r="C10" s="74">
        <v>8</v>
      </c>
      <c r="D10" s="73" t="s">
        <v>275</v>
      </c>
      <c r="E10" s="71" t="s">
        <v>245</v>
      </c>
      <c r="F10" s="73" t="s">
        <v>246</v>
      </c>
      <c r="G10" s="71" t="s">
        <v>247</v>
      </c>
      <c r="H10" s="73" t="s">
        <v>244</v>
      </c>
      <c r="I10" s="71" t="s">
        <v>248</v>
      </c>
      <c r="J10" s="73" t="s">
        <v>249</v>
      </c>
      <c r="K10" s="71" t="s">
        <v>248</v>
      </c>
      <c r="L10" s="73" t="s">
        <v>244</v>
      </c>
      <c r="M10" s="73" t="str">
        <f t="shared" si="0"/>
        <v>Governmental</v>
      </c>
      <c r="N10" s="71"/>
      <c r="O10" s="71"/>
      <c r="P10" s="71" t="s">
        <v>2</v>
      </c>
    </row>
    <row r="11" spans="2:16" s="65" customFormat="1" ht="16.5" customHeight="1" x14ac:dyDescent="0.15">
      <c r="B11" s="71">
        <v>2023</v>
      </c>
      <c r="C11" s="74">
        <v>9</v>
      </c>
      <c r="D11" s="73" t="s">
        <v>276</v>
      </c>
      <c r="E11" s="71" t="s">
        <v>277</v>
      </c>
      <c r="F11" s="73" t="s">
        <v>278</v>
      </c>
      <c r="G11" s="71" t="s">
        <v>279</v>
      </c>
      <c r="H11" s="73" t="s">
        <v>280</v>
      </c>
      <c r="I11" s="71" t="s">
        <v>248</v>
      </c>
      <c r="J11" s="73" t="s">
        <v>249</v>
      </c>
      <c r="K11" s="71" t="s">
        <v>281</v>
      </c>
      <c r="L11" s="73" t="s">
        <v>282</v>
      </c>
      <c r="M11" s="73" t="str">
        <f t="shared" si="0"/>
        <v>Governmental</v>
      </c>
      <c r="N11" s="71"/>
      <c r="O11" s="71"/>
      <c r="P11" s="71" t="s">
        <v>2</v>
      </c>
    </row>
    <row r="12" spans="2:16" s="65" customFormat="1" ht="16.5" customHeight="1" x14ac:dyDescent="0.15">
      <c r="B12" s="71">
        <v>2023</v>
      </c>
      <c r="C12" s="74">
        <v>10</v>
      </c>
      <c r="D12" s="73" t="s">
        <v>283</v>
      </c>
      <c r="E12" s="71" t="s">
        <v>277</v>
      </c>
      <c r="F12" s="73" t="s">
        <v>278</v>
      </c>
      <c r="G12" s="71" t="s">
        <v>284</v>
      </c>
      <c r="H12" s="73" t="s">
        <v>285</v>
      </c>
      <c r="I12" s="71" t="s">
        <v>248</v>
      </c>
      <c r="J12" s="73" t="s">
        <v>249</v>
      </c>
      <c r="K12" s="71" t="s">
        <v>281</v>
      </c>
      <c r="L12" s="73" t="s">
        <v>282</v>
      </c>
      <c r="M12" s="73" t="str">
        <f t="shared" si="0"/>
        <v>Governmental</v>
      </c>
      <c r="N12" s="71"/>
      <c r="O12" s="71"/>
      <c r="P12" s="71" t="s">
        <v>2</v>
      </c>
    </row>
    <row r="13" spans="2:16" s="65" customFormat="1" ht="16.5" customHeight="1" x14ac:dyDescent="0.15">
      <c r="B13" s="71">
        <v>2023</v>
      </c>
      <c r="C13" s="74">
        <v>11</v>
      </c>
      <c r="D13" s="73" t="s">
        <v>286</v>
      </c>
      <c r="E13" s="71" t="s">
        <v>277</v>
      </c>
      <c r="F13" s="73" t="s">
        <v>278</v>
      </c>
      <c r="G13" s="71" t="s">
        <v>287</v>
      </c>
      <c r="H13" s="73" t="s">
        <v>288</v>
      </c>
      <c r="I13" s="71" t="s">
        <v>248</v>
      </c>
      <c r="J13" s="73" t="s">
        <v>249</v>
      </c>
      <c r="K13" s="71" t="s">
        <v>281</v>
      </c>
      <c r="L13" s="73" t="s">
        <v>282</v>
      </c>
      <c r="M13" s="73" t="str">
        <f t="shared" si="0"/>
        <v>Governmental</v>
      </c>
      <c r="N13" s="71"/>
      <c r="O13" s="71"/>
      <c r="P13" s="71" t="s">
        <v>2</v>
      </c>
    </row>
    <row r="14" spans="2:16" s="65" customFormat="1" ht="16.5" customHeight="1" x14ac:dyDescent="0.15">
      <c r="B14" s="71">
        <v>2023</v>
      </c>
      <c r="C14" s="74">
        <v>12</v>
      </c>
      <c r="D14" s="73" t="s">
        <v>289</v>
      </c>
      <c r="E14" s="71" t="s">
        <v>237</v>
      </c>
      <c r="F14" s="73" t="s">
        <v>238</v>
      </c>
      <c r="G14" s="71" t="s">
        <v>290</v>
      </c>
      <c r="H14" s="73" t="s">
        <v>291</v>
      </c>
      <c r="I14" s="71" t="s">
        <v>240</v>
      </c>
      <c r="J14" s="73" t="s">
        <v>241</v>
      </c>
      <c r="K14" s="71" t="s">
        <v>242</v>
      </c>
      <c r="L14" s="73" t="s">
        <v>243</v>
      </c>
      <c r="M14" s="73" t="str">
        <f t="shared" si="0"/>
        <v>Fiduciary</v>
      </c>
      <c r="N14" s="71"/>
      <c r="O14" s="71"/>
      <c r="P14" s="71" t="s">
        <v>3</v>
      </c>
    </row>
    <row r="15" spans="2:16" s="65" customFormat="1" ht="16.5" customHeight="1" x14ac:dyDescent="0.15">
      <c r="B15" s="71">
        <v>2023</v>
      </c>
      <c r="C15" s="74">
        <v>13</v>
      </c>
      <c r="D15" s="73" t="s">
        <v>292</v>
      </c>
      <c r="E15" s="71" t="s">
        <v>245</v>
      </c>
      <c r="F15" s="73" t="s">
        <v>246</v>
      </c>
      <c r="G15" s="71" t="s">
        <v>247</v>
      </c>
      <c r="H15" s="73" t="s">
        <v>244</v>
      </c>
      <c r="I15" s="71" t="s">
        <v>248</v>
      </c>
      <c r="J15" s="73" t="s">
        <v>249</v>
      </c>
      <c r="K15" s="71" t="s">
        <v>248</v>
      </c>
      <c r="L15" s="73" t="s">
        <v>244</v>
      </c>
      <c r="M15" s="73" t="str">
        <f t="shared" si="0"/>
        <v>Governmental</v>
      </c>
      <c r="N15" s="71"/>
      <c r="O15" s="71"/>
      <c r="P15" s="71" t="s">
        <v>2</v>
      </c>
    </row>
    <row r="16" spans="2:16" s="65" customFormat="1" ht="16.5" customHeight="1" x14ac:dyDescent="0.15">
      <c r="B16" s="71">
        <v>2023</v>
      </c>
      <c r="C16" s="74">
        <v>14</v>
      </c>
      <c r="D16" s="73" t="s">
        <v>293</v>
      </c>
      <c r="E16" s="71" t="s">
        <v>245</v>
      </c>
      <c r="F16" s="73" t="s">
        <v>246</v>
      </c>
      <c r="G16" s="71" t="s">
        <v>247</v>
      </c>
      <c r="H16" s="73" t="s">
        <v>244</v>
      </c>
      <c r="I16" s="71" t="s">
        <v>248</v>
      </c>
      <c r="J16" s="73" t="s">
        <v>249</v>
      </c>
      <c r="K16" s="71" t="s">
        <v>248</v>
      </c>
      <c r="L16" s="73" t="s">
        <v>244</v>
      </c>
      <c r="M16" s="73" t="str">
        <f t="shared" si="0"/>
        <v>Governmental</v>
      </c>
      <c r="N16" s="71"/>
      <c r="O16" s="71"/>
      <c r="P16" s="71" t="s">
        <v>2</v>
      </c>
    </row>
    <row r="17" spans="2:16" s="65" customFormat="1" ht="16.5" customHeight="1" x14ac:dyDescent="0.15">
      <c r="B17" s="71">
        <v>2023</v>
      </c>
      <c r="C17" s="74">
        <v>15</v>
      </c>
      <c r="D17" s="73" t="s">
        <v>294</v>
      </c>
      <c r="E17" s="71" t="s">
        <v>277</v>
      </c>
      <c r="F17" s="73" t="s">
        <v>278</v>
      </c>
      <c r="G17" s="71" t="s">
        <v>284</v>
      </c>
      <c r="H17" s="73" t="s">
        <v>285</v>
      </c>
      <c r="I17" s="71" t="s">
        <v>248</v>
      </c>
      <c r="J17" s="73" t="s">
        <v>249</v>
      </c>
      <c r="K17" s="71" t="s">
        <v>281</v>
      </c>
      <c r="L17" s="73" t="s">
        <v>282</v>
      </c>
      <c r="M17" s="73" t="str">
        <f t="shared" si="0"/>
        <v>Governmental</v>
      </c>
      <c r="N17" s="71"/>
      <c r="O17" s="71"/>
      <c r="P17" s="71" t="s">
        <v>2</v>
      </c>
    </row>
    <row r="18" spans="2:16" s="65" customFormat="1" ht="16.5" customHeight="1" x14ac:dyDescent="0.15">
      <c r="B18" s="71">
        <v>2023</v>
      </c>
      <c r="C18" s="74">
        <v>16</v>
      </c>
      <c r="D18" s="73" t="s">
        <v>295</v>
      </c>
      <c r="E18" s="71" t="s">
        <v>277</v>
      </c>
      <c r="F18" s="73" t="s">
        <v>278</v>
      </c>
      <c r="G18" s="71" t="s">
        <v>284</v>
      </c>
      <c r="H18" s="73" t="s">
        <v>285</v>
      </c>
      <c r="I18" s="71" t="s">
        <v>248</v>
      </c>
      <c r="J18" s="73" t="s">
        <v>249</v>
      </c>
      <c r="K18" s="71" t="s">
        <v>281</v>
      </c>
      <c r="L18" s="73" t="s">
        <v>282</v>
      </c>
      <c r="M18" s="73" t="str">
        <f t="shared" si="0"/>
        <v>Governmental</v>
      </c>
      <c r="N18" s="71"/>
      <c r="O18" s="71"/>
      <c r="P18" s="71" t="s">
        <v>2</v>
      </c>
    </row>
    <row r="19" spans="2:16" s="65" customFormat="1" ht="16.5" customHeight="1" x14ac:dyDescent="0.15">
      <c r="B19" s="71">
        <v>2023</v>
      </c>
      <c r="C19" s="74">
        <v>17</v>
      </c>
      <c r="D19" s="73" t="s">
        <v>296</v>
      </c>
      <c r="E19" s="71" t="s">
        <v>277</v>
      </c>
      <c r="F19" s="73" t="s">
        <v>278</v>
      </c>
      <c r="G19" s="71" t="s">
        <v>297</v>
      </c>
      <c r="H19" s="73" t="s">
        <v>298</v>
      </c>
      <c r="I19" s="71" t="s">
        <v>248</v>
      </c>
      <c r="J19" s="73" t="s">
        <v>249</v>
      </c>
      <c r="K19" s="71" t="s">
        <v>281</v>
      </c>
      <c r="L19" s="73" t="s">
        <v>282</v>
      </c>
      <c r="M19" s="73" t="str">
        <f t="shared" si="0"/>
        <v>Governmental</v>
      </c>
      <c r="N19" s="71"/>
      <c r="O19" s="71"/>
      <c r="P19" s="71" t="s">
        <v>2</v>
      </c>
    </row>
    <row r="20" spans="2:16" s="65" customFormat="1" ht="16.5" customHeight="1" x14ac:dyDescent="0.15">
      <c r="B20" s="71">
        <v>2023</v>
      </c>
      <c r="C20" s="74">
        <v>18</v>
      </c>
      <c r="D20" s="73" t="s">
        <v>299</v>
      </c>
      <c r="E20" s="71" t="s">
        <v>277</v>
      </c>
      <c r="F20" s="73" t="s">
        <v>278</v>
      </c>
      <c r="G20" s="71" t="s">
        <v>284</v>
      </c>
      <c r="H20" s="73" t="s">
        <v>285</v>
      </c>
      <c r="I20" s="71" t="s">
        <v>248</v>
      </c>
      <c r="J20" s="73" t="s">
        <v>249</v>
      </c>
      <c r="K20" s="71" t="s">
        <v>281</v>
      </c>
      <c r="L20" s="73" t="s">
        <v>282</v>
      </c>
      <c r="M20" s="73" t="str">
        <f t="shared" si="0"/>
        <v>Governmental</v>
      </c>
      <c r="N20" s="71"/>
      <c r="O20" s="71"/>
      <c r="P20" s="71" t="s">
        <v>2</v>
      </c>
    </row>
    <row r="21" spans="2:16" s="65" customFormat="1" ht="16.5" customHeight="1" x14ac:dyDescent="0.15">
      <c r="B21" s="71">
        <v>2023</v>
      </c>
      <c r="C21" s="74">
        <v>19</v>
      </c>
      <c r="D21" s="73" t="s">
        <v>300</v>
      </c>
      <c r="E21" s="71" t="s">
        <v>277</v>
      </c>
      <c r="F21" s="73" t="s">
        <v>278</v>
      </c>
      <c r="G21" s="71" t="s">
        <v>301</v>
      </c>
      <c r="H21" s="73" t="s">
        <v>302</v>
      </c>
      <c r="I21" s="71" t="s">
        <v>248</v>
      </c>
      <c r="J21" s="73" t="s">
        <v>249</v>
      </c>
      <c r="K21" s="71" t="s">
        <v>281</v>
      </c>
      <c r="L21" s="73" t="s">
        <v>282</v>
      </c>
      <c r="M21" s="73" t="str">
        <f t="shared" si="0"/>
        <v>Governmental</v>
      </c>
      <c r="N21" s="71"/>
      <c r="O21" s="71"/>
      <c r="P21" s="71" t="s">
        <v>2</v>
      </c>
    </row>
    <row r="22" spans="2:16" s="65" customFormat="1" ht="16.5" customHeight="1" x14ac:dyDescent="0.15">
      <c r="B22" s="71">
        <v>2023</v>
      </c>
      <c r="C22" s="74">
        <v>20</v>
      </c>
      <c r="D22" s="73" t="s">
        <v>303</v>
      </c>
      <c r="E22" s="71" t="s">
        <v>277</v>
      </c>
      <c r="F22" s="73" t="s">
        <v>278</v>
      </c>
      <c r="G22" s="71" t="s">
        <v>297</v>
      </c>
      <c r="H22" s="73" t="s">
        <v>298</v>
      </c>
      <c r="I22" s="71" t="s">
        <v>248</v>
      </c>
      <c r="J22" s="73" t="s">
        <v>249</v>
      </c>
      <c r="K22" s="71" t="s">
        <v>281</v>
      </c>
      <c r="L22" s="73" t="s">
        <v>282</v>
      </c>
      <c r="M22" s="73" t="str">
        <f t="shared" si="0"/>
        <v>Governmental</v>
      </c>
      <c r="N22" s="71"/>
      <c r="O22" s="71"/>
      <c r="P22" s="71" t="s">
        <v>2</v>
      </c>
    </row>
    <row r="23" spans="2:16" s="65" customFormat="1" ht="16.5" customHeight="1" x14ac:dyDescent="0.15">
      <c r="B23" s="71">
        <v>2023</v>
      </c>
      <c r="C23" s="74">
        <v>22</v>
      </c>
      <c r="D23" s="73" t="s">
        <v>304</v>
      </c>
      <c r="E23" s="71" t="s">
        <v>277</v>
      </c>
      <c r="F23" s="73" t="s">
        <v>278</v>
      </c>
      <c r="G23" s="71" t="s">
        <v>297</v>
      </c>
      <c r="H23" s="73" t="s">
        <v>298</v>
      </c>
      <c r="I23" s="71" t="s">
        <v>248</v>
      </c>
      <c r="J23" s="73" t="s">
        <v>249</v>
      </c>
      <c r="K23" s="71" t="s">
        <v>281</v>
      </c>
      <c r="L23" s="73" t="s">
        <v>282</v>
      </c>
      <c r="M23" s="73" t="str">
        <f t="shared" si="0"/>
        <v>Governmental</v>
      </c>
      <c r="N23" s="71"/>
      <c r="O23" s="71"/>
      <c r="P23" s="71" t="s">
        <v>2</v>
      </c>
    </row>
    <row r="24" spans="2:16" s="65" customFormat="1" ht="16.5" customHeight="1" x14ac:dyDescent="0.15">
      <c r="B24" s="71">
        <v>2023</v>
      </c>
      <c r="C24" s="74">
        <v>23</v>
      </c>
      <c r="D24" s="73" t="s">
        <v>305</v>
      </c>
      <c r="E24" s="71" t="s">
        <v>277</v>
      </c>
      <c r="F24" s="73" t="s">
        <v>278</v>
      </c>
      <c r="G24" s="71" t="s">
        <v>284</v>
      </c>
      <c r="H24" s="73" t="s">
        <v>285</v>
      </c>
      <c r="I24" s="71" t="s">
        <v>248</v>
      </c>
      <c r="J24" s="73" t="s">
        <v>249</v>
      </c>
      <c r="K24" s="71" t="s">
        <v>281</v>
      </c>
      <c r="L24" s="73" t="s">
        <v>282</v>
      </c>
      <c r="M24" s="73" t="str">
        <f t="shared" si="0"/>
        <v>Governmental</v>
      </c>
      <c r="N24" s="71"/>
      <c r="O24" s="71"/>
      <c r="P24" s="71" t="s">
        <v>2</v>
      </c>
    </row>
    <row r="25" spans="2:16" s="65" customFormat="1" ht="16.5" customHeight="1" x14ac:dyDescent="0.15">
      <c r="B25" s="71">
        <v>2023</v>
      </c>
      <c r="C25" s="74">
        <v>24</v>
      </c>
      <c r="D25" s="73" t="s">
        <v>306</v>
      </c>
      <c r="E25" s="71" t="s">
        <v>277</v>
      </c>
      <c r="F25" s="73" t="s">
        <v>278</v>
      </c>
      <c r="G25" s="71" t="s">
        <v>284</v>
      </c>
      <c r="H25" s="73" t="s">
        <v>285</v>
      </c>
      <c r="I25" s="71" t="s">
        <v>248</v>
      </c>
      <c r="J25" s="73" t="s">
        <v>249</v>
      </c>
      <c r="K25" s="71" t="s">
        <v>281</v>
      </c>
      <c r="L25" s="73" t="s">
        <v>282</v>
      </c>
      <c r="M25" s="73" t="str">
        <f t="shared" si="0"/>
        <v>Governmental</v>
      </c>
      <c r="N25" s="71"/>
      <c r="O25" s="71"/>
      <c r="P25" s="71" t="s">
        <v>2</v>
      </c>
    </row>
    <row r="26" spans="2:16" s="65" customFormat="1" ht="16.5" customHeight="1" x14ac:dyDescent="0.15">
      <c r="B26" s="71">
        <v>2023</v>
      </c>
      <c r="C26" s="74">
        <v>25</v>
      </c>
      <c r="D26" s="73" t="s">
        <v>307</v>
      </c>
      <c r="E26" s="71" t="s">
        <v>277</v>
      </c>
      <c r="F26" s="73" t="s">
        <v>278</v>
      </c>
      <c r="G26" s="71" t="s">
        <v>284</v>
      </c>
      <c r="H26" s="73" t="s">
        <v>285</v>
      </c>
      <c r="I26" s="71" t="s">
        <v>248</v>
      </c>
      <c r="J26" s="73" t="s">
        <v>249</v>
      </c>
      <c r="K26" s="71" t="s">
        <v>281</v>
      </c>
      <c r="L26" s="73" t="s">
        <v>282</v>
      </c>
      <c r="M26" s="73" t="str">
        <f t="shared" si="0"/>
        <v>Governmental</v>
      </c>
      <c r="N26" s="71"/>
      <c r="O26" s="71"/>
      <c r="P26" s="71" t="s">
        <v>2</v>
      </c>
    </row>
    <row r="27" spans="2:16" s="65" customFormat="1" ht="16.5" customHeight="1" x14ac:dyDescent="0.15">
      <c r="B27" s="71">
        <v>2023</v>
      </c>
      <c r="C27" s="74">
        <v>26</v>
      </c>
      <c r="D27" s="73" t="s">
        <v>308</v>
      </c>
      <c r="E27" s="71" t="s">
        <v>277</v>
      </c>
      <c r="F27" s="73" t="s">
        <v>278</v>
      </c>
      <c r="G27" s="71" t="s">
        <v>284</v>
      </c>
      <c r="H27" s="73" t="s">
        <v>285</v>
      </c>
      <c r="I27" s="71" t="s">
        <v>248</v>
      </c>
      <c r="J27" s="73" t="s">
        <v>249</v>
      </c>
      <c r="K27" s="71" t="s">
        <v>281</v>
      </c>
      <c r="L27" s="73" t="s">
        <v>282</v>
      </c>
      <c r="M27" s="73" t="str">
        <f t="shared" si="0"/>
        <v>Governmental</v>
      </c>
      <c r="N27" s="71"/>
      <c r="O27" s="71"/>
      <c r="P27" s="71" t="s">
        <v>2</v>
      </c>
    </row>
    <row r="28" spans="2:16" s="65" customFormat="1" ht="16.5" customHeight="1" x14ac:dyDescent="0.15">
      <c r="B28" s="71">
        <v>2023</v>
      </c>
      <c r="C28" s="74">
        <v>27</v>
      </c>
      <c r="D28" s="73" t="s">
        <v>309</v>
      </c>
      <c r="E28" s="71" t="s">
        <v>277</v>
      </c>
      <c r="F28" s="73" t="s">
        <v>278</v>
      </c>
      <c r="G28" s="71" t="s">
        <v>284</v>
      </c>
      <c r="H28" s="73" t="s">
        <v>285</v>
      </c>
      <c r="I28" s="71" t="s">
        <v>248</v>
      </c>
      <c r="J28" s="73" t="s">
        <v>249</v>
      </c>
      <c r="K28" s="71" t="s">
        <v>281</v>
      </c>
      <c r="L28" s="73" t="s">
        <v>282</v>
      </c>
      <c r="M28" s="73" t="str">
        <f t="shared" si="0"/>
        <v>Governmental</v>
      </c>
      <c r="N28" s="71"/>
      <c r="O28" s="71"/>
      <c r="P28" s="71" t="s">
        <v>2</v>
      </c>
    </row>
    <row r="29" spans="2:16" s="65" customFormat="1" ht="16.5" customHeight="1" x14ac:dyDescent="0.15">
      <c r="B29" s="71">
        <v>2023</v>
      </c>
      <c r="C29" s="74">
        <v>28</v>
      </c>
      <c r="D29" s="73" t="s">
        <v>310</v>
      </c>
      <c r="E29" s="71" t="s">
        <v>277</v>
      </c>
      <c r="F29" s="73" t="s">
        <v>278</v>
      </c>
      <c r="G29" s="71" t="s">
        <v>284</v>
      </c>
      <c r="H29" s="73" t="s">
        <v>285</v>
      </c>
      <c r="I29" s="71" t="s">
        <v>248</v>
      </c>
      <c r="J29" s="73" t="s">
        <v>249</v>
      </c>
      <c r="K29" s="71" t="s">
        <v>281</v>
      </c>
      <c r="L29" s="73" t="s">
        <v>282</v>
      </c>
      <c r="M29" s="73" t="str">
        <f t="shared" si="0"/>
        <v>Governmental</v>
      </c>
      <c r="N29" s="71"/>
      <c r="O29" s="71"/>
      <c r="P29" s="71" t="s">
        <v>2</v>
      </c>
    </row>
    <row r="30" spans="2:16" s="65" customFormat="1" ht="16.5" customHeight="1" x14ac:dyDescent="0.15">
      <c r="B30" s="71">
        <v>2023</v>
      </c>
      <c r="C30" s="74">
        <v>29</v>
      </c>
      <c r="D30" s="73" t="s">
        <v>311</v>
      </c>
      <c r="E30" s="71" t="s">
        <v>277</v>
      </c>
      <c r="F30" s="73" t="s">
        <v>278</v>
      </c>
      <c r="G30" s="71" t="s">
        <v>312</v>
      </c>
      <c r="H30" s="73" t="s">
        <v>313</v>
      </c>
      <c r="I30" s="71" t="s">
        <v>248</v>
      </c>
      <c r="J30" s="73" t="s">
        <v>249</v>
      </c>
      <c r="K30" s="71" t="s">
        <v>281</v>
      </c>
      <c r="L30" s="73" t="s">
        <v>282</v>
      </c>
      <c r="M30" s="73" t="str">
        <f t="shared" si="0"/>
        <v>Governmental</v>
      </c>
      <c r="N30" s="71"/>
      <c r="O30" s="71"/>
      <c r="P30" s="71" t="s">
        <v>2</v>
      </c>
    </row>
    <row r="31" spans="2:16" s="65" customFormat="1" ht="16.5" customHeight="1" x14ac:dyDescent="0.15">
      <c r="B31" s="71">
        <v>2023</v>
      </c>
      <c r="C31" s="74">
        <v>30</v>
      </c>
      <c r="D31" s="73" t="s">
        <v>314</v>
      </c>
      <c r="E31" s="71" t="s">
        <v>277</v>
      </c>
      <c r="F31" s="73" t="s">
        <v>278</v>
      </c>
      <c r="G31" s="71" t="s">
        <v>312</v>
      </c>
      <c r="H31" s="73" t="s">
        <v>313</v>
      </c>
      <c r="I31" s="71" t="s">
        <v>248</v>
      </c>
      <c r="J31" s="73" t="s">
        <v>249</v>
      </c>
      <c r="K31" s="71" t="s">
        <v>281</v>
      </c>
      <c r="L31" s="73" t="s">
        <v>282</v>
      </c>
      <c r="M31" s="73" t="str">
        <f t="shared" si="0"/>
        <v>Governmental</v>
      </c>
      <c r="N31" s="71"/>
      <c r="O31" s="71"/>
      <c r="P31" s="71" t="s">
        <v>2</v>
      </c>
    </row>
    <row r="32" spans="2:16" s="65" customFormat="1" ht="16.5" customHeight="1" x14ac:dyDescent="0.15">
      <c r="B32" s="71">
        <v>2023</v>
      </c>
      <c r="C32" s="74">
        <v>31</v>
      </c>
      <c r="D32" s="73" t="s">
        <v>315</v>
      </c>
      <c r="E32" s="71" t="s">
        <v>277</v>
      </c>
      <c r="F32" s="73" t="s">
        <v>278</v>
      </c>
      <c r="G32" s="71" t="s">
        <v>284</v>
      </c>
      <c r="H32" s="73" t="s">
        <v>285</v>
      </c>
      <c r="I32" s="71" t="s">
        <v>248</v>
      </c>
      <c r="J32" s="73" t="s">
        <v>249</v>
      </c>
      <c r="K32" s="71" t="s">
        <v>281</v>
      </c>
      <c r="L32" s="73" t="s">
        <v>282</v>
      </c>
      <c r="M32" s="73" t="str">
        <f t="shared" si="0"/>
        <v>Governmental</v>
      </c>
      <c r="N32" s="71"/>
      <c r="O32" s="71"/>
      <c r="P32" s="71" t="s">
        <v>2</v>
      </c>
    </row>
    <row r="33" spans="2:16" s="65" customFormat="1" ht="16.5" customHeight="1" x14ac:dyDescent="0.15">
      <c r="B33" s="71">
        <v>2023</v>
      </c>
      <c r="C33" s="74">
        <v>32</v>
      </c>
      <c r="D33" s="73" t="s">
        <v>316</v>
      </c>
      <c r="E33" s="71" t="s">
        <v>277</v>
      </c>
      <c r="F33" s="73" t="s">
        <v>278</v>
      </c>
      <c r="G33" s="71" t="s">
        <v>312</v>
      </c>
      <c r="H33" s="73" t="s">
        <v>313</v>
      </c>
      <c r="I33" s="71" t="s">
        <v>248</v>
      </c>
      <c r="J33" s="73" t="s">
        <v>249</v>
      </c>
      <c r="K33" s="71" t="s">
        <v>281</v>
      </c>
      <c r="L33" s="73" t="s">
        <v>282</v>
      </c>
      <c r="M33" s="73" t="str">
        <f t="shared" si="0"/>
        <v>Governmental</v>
      </c>
      <c r="N33" s="71"/>
      <c r="O33" s="71"/>
      <c r="P33" s="71" t="s">
        <v>2</v>
      </c>
    </row>
    <row r="34" spans="2:16" s="65" customFormat="1" ht="16.5" customHeight="1" x14ac:dyDescent="0.15">
      <c r="B34" s="71">
        <v>2023</v>
      </c>
      <c r="C34" s="74">
        <v>33</v>
      </c>
      <c r="D34" s="73" t="s">
        <v>317</v>
      </c>
      <c r="E34" s="71" t="s">
        <v>277</v>
      </c>
      <c r="F34" s="73" t="s">
        <v>278</v>
      </c>
      <c r="G34" s="71" t="s">
        <v>284</v>
      </c>
      <c r="H34" s="73" t="s">
        <v>285</v>
      </c>
      <c r="I34" s="71" t="s">
        <v>248</v>
      </c>
      <c r="J34" s="73" t="s">
        <v>249</v>
      </c>
      <c r="K34" s="71" t="s">
        <v>281</v>
      </c>
      <c r="L34" s="73" t="s">
        <v>282</v>
      </c>
      <c r="M34" s="73" t="str">
        <f t="shared" si="0"/>
        <v>Governmental</v>
      </c>
      <c r="N34" s="71"/>
      <c r="O34" s="71"/>
      <c r="P34" s="71" t="s">
        <v>2</v>
      </c>
    </row>
    <row r="35" spans="2:16" s="65" customFormat="1" ht="16.5" customHeight="1" x14ac:dyDescent="0.15">
      <c r="B35" s="71">
        <v>2023</v>
      </c>
      <c r="C35" s="74">
        <v>34</v>
      </c>
      <c r="D35" s="73" t="s">
        <v>318</v>
      </c>
      <c r="E35" s="71" t="s">
        <v>277</v>
      </c>
      <c r="F35" s="73" t="s">
        <v>278</v>
      </c>
      <c r="G35" s="71" t="s">
        <v>319</v>
      </c>
      <c r="H35" s="73" t="s">
        <v>320</v>
      </c>
      <c r="I35" s="71" t="s">
        <v>248</v>
      </c>
      <c r="J35" s="73" t="s">
        <v>249</v>
      </c>
      <c r="K35" s="71" t="s">
        <v>281</v>
      </c>
      <c r="L35" s="73" t="s">
        <v>282</v>
      </c>
      <c r="M35" s="73" t="str">
        <f t="shared" si="0"/>
        <v>Governmental</v>
      </c>
      <c r="N35" s="71"/>
      <c r="O35" s="71"/>
      <c r="P35" s="71" t="s">
        <v>2</v>
      </c>
    </row>
    <row r="36" spans="2:16" s="65" customFormat="1" ht="16.5" customHeight="1" x14ac:dyDescent="0.15">
      <c r="B36" s="71">
        <v>2023</v>
      </c>
      <c r="C36" s="74">
        <v>35</v>
      </c>
      <c r="D36" s="73" t="s">
        <v>321</v>
      </c>
      <c r="E36" s="71" t="s">
        <v>245</v>
      </c>
      <c r="F36" s="73" t="s">
        <v>246</v>
      </c>
      <c r="G36" s="71" t="s">
        <v>247</v>
      </c>
      <c r="H36" s="73" t="s">
        <v>244</v>
      </c>
      <c r="I36" s="71" t="s">
        <v>248</v>
      </c>
      <c r="J36" s="73" t="s">
        <v>249</v>
      </c>
      <c r="K36" s="71" t="s">
        <v>248</v>
      </c>
      <c r="L36" s="73" t="s">
        <v>244</v>
      </c>
      <c r="M36" s="73" t="str">
        <f t="shared" si="0"/>
        <v>Governmental</v>
      </c>
      <c r="N36" s="71"/>
      <c r="O36" s="71"/>
      <c r="P36" s="71" t="s">
        <v>2</v>
      </c>
    </row>
    <row r="37" spans="2:16" s="65" customFormat="1" ht="16.5" customHeight="1" x14ac:dyDescent="0.15">
      <c r="B37" s="71">
        <v>2023</v>
      </c>
      <c r="C37" s="74">
        <v>36</v>
      </c>
      <c r="D37" s="73" t="s">
        <v>322</v>
      </c>
      <c r="E37" s="71" t="s">
        <v>277</v>
      </c>
      <c r="F37" s="73" t="s">
        <v>278</v>
      </c>
      <c r="G37" s="71" t="s">
        <v>297</v>
      </c>
      <c r="H37" s="73" t="s">
        <v>298</v>
      </c>
      <c r="I37" s="71" t="s">
        <v>248</v>
      </c>
      <c r="J37" s="73" t="s">
        <v>249</v>
      </c>
      <c r="K37" s="71" t="s">
        <v>281</v>
      </c>
      <c r="L37" s="73" t="s">
        <v>282</v>
      </c>
      <c r="M37" s="73" t="str">
        <f t="shared" si="0"/>
        <v>Governmental</v>
      </c>
      <c r="N37" s="71"/>
      <c r="O37" s="71"/>
      <c r="P37" s="71" t="s">
        <v>2</v>
      </c>
    </row>
    <row r="38" spans="2:16" s="65" customFormat="1" ht="16.5" customHeight="1" x14ac:dyDescent="0.15">
      <c r="B38" s="71">
        <v>2023</v>
      </c>
      <c r="C38" s="74">
        <v>37</v>
      </c>
      <c r="D38" s="73" t="s">
        <v>323</v>
      </c>
      <c r="E38" s="71" t="s">
        <v>277</v>
      </c>
      <c r="F38" s="73" t="s">
        <v>278</v>
      </c>
      <c r="G38" s="71" t="s">
        <v>297</v>
      </c>
      <c r="H38" s="73" t="s">
        <v>298</v>
      </c>
      <c r="I38" s="71" t="s">
        <v>248</v>
      </c>
      <c r="J38" s="73" t="s">
        <v>249</v>
      </c>
      <c r="K38" s="71" t="s">
        <v>281</v>
      </c>
      <c r="L38" s="73" t="s">
        <v>282</v>
      </c>
      <c r="M38" s="73" t="str">
        <f t="shared" si="0"/>
        <v>Governmental</v>
      </c>
      <c r="N38" s="71"/>
      <c r="O38" s="71"/>
      <c r="P38" s="71" t="s">
        <v>2</v>
      </c>
    </row>
    <row r="39" spans="2:16" s="65" customFormat="1" ht="16.5" customHeight="1" x14ac:dyDescent="0.15">
      <c r="B39" s="71">
        <v>2023</v>
      </c>
      <c r="C39" s="74">
        <v>38</v>
      </c>
      <c r="D39" s="73" t="s">
        <v>324</v>
      </c>
      <c r="E39" s="71" t="s">
        <v>245</v>
      </c>
      <c r="F39" s="73" t="s">
        <v>246</v>
      </c>
      <c r="G39" s="71" t="s">
        <v>247</v>
      </c>
      <c r="H39" s="73" t="s">
        <v>244</v>
      </c>
      <c r="I39" s="71" t="s">
        <v>248</v>
      </c>
      <c r="J39" s="73" t="s">
        <v>249</v>
      </c>
      <c r="K39" s="71" t="s">
        <v>248</v>
      </c>
      <c r="L39" s="73" t="s">
        <v>244</v>
      </c>
      <c r="M39" s="73" t="str">
        <f t="shared" si="0"/>
        <v>Governmental</v>
      </c>
      <c r="N39" s="71"/>
      <c r="O39" s="71"/>
      <c r="P39" s="71" t="s">
        <v>2</v>
      </c>
    </row>
    <row r="40" spans="2:16" s="65" customFormat="1" ht="16.5" customHeight="1" x14ac:dyDescent="0.15">
      <c r="B40" s="71">
        <v>2023</v>
      </c>
      <c r="C40" s="74">
        <v>39</v>
      </c>
      <c r="D40" s="73" t="s">
        <v>325</v>
      </c>
      <c r="E40" s="71" t="s">
        <v>277</v>
      </c>
      <c r="F40" s="73" t="s">
        <v>278</v>
      </c>
      <c r="G40" s="71" t="s">
        <v>326</v>
      </c>
      <c r="H40" s="73" t="s">
        <v>327</v>
      </c>
      <c r="I40" s="71" t="s">
        <v>248</v>
      </c>
      <c r="J40" s="73" t="s">
        <v>249</v>
      </c>
      <c r="K40" s="71" t="s">
        <v>281</v>
      </c>
      <c r="L40" s="73" t="s">
        <v>282</v>
      </c>
      <c r="M40" s="73" t="str">
        <f t="shared" si="0"/>
        <v>Governmental</v>
      </c>
      <c r="N40" s="71"/>
      <c r="O40" s="71"/>
      <c r="P40" s="71" t="s">
        <v>2</v>
      </c>
    </row>
    <row r="41" spans="2:16" s="65" customFormat="1" ht="16.5" customHeight="1" x14ac:dyDescent="0.15">
      <c r="B41" s="71">
        <v>2023</v>
      </c>
      <c r="C41" s="74">
        <v>40</v>
      </c>
      <c r="D41" s="73" t="s">
        <v>328</v>
      </c>
      <c r="E41" s="71" t="s">
        <v>277</v>
      </c>
      <c r="F41" s="73" t="s">
        <v>278</v>
      </c>
      <c r="G41" s="71" t="s">
        <v>284</v>
      </c>
      <c r="H41" s="73" t="s">
        <v>285</v>
      </c>
      <c r="I41" s="71" t="s">
        <v>248</v>
      </c>
      <c r="J41" s="73" t="s">
        <v>249</v>
      </c>
      <c r="K41" s="71" t="s">
        <v>281</v>
      </c>
      <c r="L41" s="73" t="s">
        <v>282</v>
      </c>
      <c r="M41" s="73" t="str">
        <f t="shared" si="0"/>
        <v>Governmental</v>
      </c>
      <c r="N41" s="71"/>
      <c r="O41" s="71"/>
      <c r="P41" s="71" t="s">
        <v>2</v>
      </c>
    </row>
    <row r="42" spans="2:16" s="65" customFormat="1" ht="16.5" customHeight="1" x14ac:dyDescent="0.15">
      <c r="B42" s="71">
        <v>2023</v>
      </c>
      <c r="C42" s="74">
        <v>41</v>
      </c>
      <c r="D42" s="73" t="s">
        <v>329</v>
      </c>
      <c r="E42" s="71" t="s">
        <v>277</v>
      </c>
      <c r="F42" s="73" t="s">
        <v>278</v>
      </c>
      <c r="G42" s="71" t="s">
        <v>301</v>
      </c>
      <c r="H42" s="73" t="s">
        <v>302</v>
      </c>
      <c r="I42" s="71" t="s">
        <v>248</v>
      </c>
      <c r="J42" s="73" t="s">
        <v>249</v>
      </c>
      <c r="K42" s="71" t="s">
        <v>281</v>
      </c>
      <c r="L42" s="73" t="s">
        <v>282</v>
      </c>
      <c r="M42" s="73" t="str">
        <f t="shared" si="0"/>
        <v>Governmental</v>
      </c>
      <c r="N42" s="71"/>
      <c r="O42" s="71"/>
      <c r="P42" s="71" t="s">
        <v>2</v>
      </c>
    </row>
    <row r="43" spans="2:16" s="65" customFormat="1" ht="16.5" customHeight="1" x14ac:dyDescent="0.15">
      <c r="B43" s="71">
        <v>2023</v>
      </c>
      <c r="C43" s="74">
        <v>42</v>
      </c>
      <c r="D43" s="73" t="s">
        <v>330</v>
      </c>
      <c r="E43" s="71" t="s">
        <v>277</v>
      </c>
      <c r="F43" s="73" t="s">
        <v>278</v>
      </c>
      <c r="G43" s="71" t="s">
        <v>301</v>
      </c>
      <c r="H43" s="73" t="s">
        <v>302</v>
      </c>
      <c r="I43" s="71" t="s">
        <v>248</v>
      </c>
      <c r="J43" s="73" t="s">
        <v>249</v>
      </c>
      <c r="K43" s="71" t="s">
        <v>281</v>
      </c>
      <c r="L43" s="73" t="s">
        <v>282</v>
      </c>
      <c r="M43" s="73" t="str">
        <f t="shared" si="0"/>
        <v>Governmental</v>
      </c>
      <c r="N43" s="71"/>
      <c r="O43" s="71"/>
      <c r="P43" s="71" t="s">
        <v>2</v>
      </c>
    </row>
    <row r="44" spans="2:16" s="65" customFormat="1" ht="16.5" customHeight="1" x14ac:dyDescent="0.15">
      <c r="B44" s="71">
        <v>2023</v>
      </c>
      <c r="C44" s="74">
        <v>43</v>
      </c>
      <c r="D44" s="73" t="s">
        <v>331</v>
      </c>
      <c r="E44" s="71" t="s">
        <v>277</v>
      </c>
      <c r="F44" s="73" t="s">
        <v>278</v>
      </c>
      <c r="G44" s="71" t="s">
        <v>284</v>
      </c>
      <c r="H44" s="73" t="s">
        <v>285</v>
      </c>
      <c r="I44" s="71" t="s">
        <v>248</v>
      </c>
      <c r="J44" s="73" t="s">
        <v>249</v>
      </c>
      <c r="K44" s="71" t="s">
        <v>281</v>
      </c>
      <c r="L44" s="73" t="s">
        <v>282</v>
      </c>
      <c r="M44" s="73" t="str">
        <f t="shared" si="0"/>
        <v>Governmental</v>
      </c>
      <c r="N44" s="71"/>
      <c r="O44" s="71"/>
      <c r="P44" s="71" t="s">
        <v>2</v>
      </c>
    </row>
    <row r="45" spans="2:16" s="65" customFormat="1" ht="16.5" customHeight="1" x14ac:dyDescent="0.15">
      <c r="B45" s="71">
        <v>2023</v>
      </c>
      <c r="C45" s="74">
        <v>44</v>
      </c>
      <c r="D45" s="73" t="s">
        <v>332</v>
      </c>
      <c r="E45" s="71" t="s">
        <v>277</v>
      </c>
      <c r="F45" s="73" t="s">
        <v>278</v>
      </c>
      <c r="G45" s="71" t="s">
        <v>284</v>
      </c>
      <c r="H45" s="73" t="s">
        <v>285</v>
      </c>
      <c r="I45" s="71" t="s">
        <v>248</v>
      </c>
      <c r="J45" s="73" t="s">
        <v>249</v>
      </c>
      <c r="K45" s="71" t="s">
        <v>281</v>
      </c>
      <c r="L45" s="73" t="s">
        <v>282</v>
      </c>
      <c r="M45" s="73" t="str">
        <f t="shared" si="0"/>
        <v>Governmental</v>
      </c>
      <c r="N45" s="71"/>
      <c r="O45" s="71"/>
      <c r="P45" s="71" t="s">
        <v>2</v>
      </c>
    </row>
    <row r="46" spans="2:16" s="65" customFormat="1" ht="16.5" customHeight="1" x14ac:dyDescent="0.15">
      <c r="B46" s="71">
        <v>2023</v>
      </c>
      <c r="C46" s="74">
        <v>45</v>
      </c>
      <c r="D46" s="73" t="s">
        <v>333</v>
      </c>
      <c r="E46" s="71" t="s">
        <v>277</v>
      </c>
      <c r="F46" s="73" t="s">
        <v>278</v>
      </c>
      <c r="G46" s="71" t="s">
        <v>284</v>
      </c>
      <c r="H46" s="73" t="s">
        <v>285</v>
      </c>
      <c r="I46" s="71" t="s">
        <v>248</v>
      </c>
      <c r="J46" s="73" t="s">
        <v>249</v>
      </c>
      <c r="K46" s="71" t="s">
        <v>281</v>
      </c>
      <c r="L46" s="73" t="s">
        <v>282</v>
      </c>
      <c r="M46" s="73" t="str">
        <f t="shared" si="0"/>
        <v>Governmental</v>
      </c>
      <c r="N46" s="71"/>
      <c r="O46" s="71"/>
      <c r="P46" s="71" t="s">
        <v>2</v>
      </c>
    </row>
    <row r="47" spans="2:16" s="65" customFormat="1" ht="16.5" customHeight="1" x14ac:dyDescent="0.15">
      <c r="B47" s="71">
        <v>2023</v>
      </c>
      <c r="C47" s="74">
        <v>46</v>
      </c>
      <c r="D47" s="73" t="s">
        <v>334</v>
      </c>
      <c r="E47" s="71" t="s">
        <v>277</v>
      </c>
      <c r="F47" s="73" t="s">
        <v>278</v>
      </c>
      <c r="G47" s="71" t="s">
        <v>284</v>
      </c>
      <c r="H47" s="73" t="s">
        <v>285</v>
      </c>
      <c r="I47" s="71" t="s">
        <v>248</v>
      </c>
      <c r="J47" s="73" t="s">
        <v>249</v>
      </c>
      <c r="K47" s="71" t="s">
        <v>281</v>
      </c>
      <c r="L47" s="73" t="s">
        <v>282</v>
      </c>
      <c r="M47" s="73" t="str">
        <f t="shared" si="0"/>
        <v>Governmental</v>
      </c>
      <c r="N47" s="71"/>
      <c r="O47" s="71"/>
      <c r="P47" s="71" t="s">
        <v>2</v>
      </c>
    </row>
    <row r="48" spans="2:16" s="65" customFormat="1" ht="16.5" customHeight="1" x14ac:dyDescent="0.15">
      <c r="B48" s="71">
        <v>2023</v>
      </c>
      <c r="C48" s="74">
        <v>47</v>
      </c>
      <c r="D48" s="73" t="s">
        <v>335</v>
      </c>
      <c r="E48" s="71" t="s">
        <v>277</v>
      </c>
      <c r="F48" s="73" t="s">
        <v>278</v>
      </c>
      <c r="G48" s="71" t="s">
        <v>297</v>
      </c>
      <c r="H48" s="73" t="s">
        <v>298</v>
      </c>
      <c r="I48" s="71" t="s">
        <v>248</v>
      </c>
      <c r="J48" s="73" t="s">
        <v>249</v>
      </c>
      <c r="K48" s="71" t="s">
        <v>281</v>
      </c>
      <c r="L48" s="73" t="s">
        <v>282</v>
      </c>
      <c r="M48" s="73" t="str">
        <f t="shared" si="0"/>
        <v>Governmental</v>
      </c>
      <c r="N48" s="71"/>
      <c r="O48" s="71"/>
      <c r="P48" s="71" t="s">
        <v>2</v>
      </c>
    </row>
    <row r="49" spans="2:16" s="65" customFormat="1" ht="16.5" customHeight="1" x14ac:dyDescent="0.15">
      <c r="B49" s="71">
        <v>2023</v>
      </c>
      <c r="C49" s="74">
        <v>48</v>
      </c>
      <c r="D49" s="73" t="s">
        <v>336</v>
      </c>
      <c r="E49" s="71" t="s">
        <v>277</v>
      </c>
      <c r="F49" s="73" t="s">
        <v>278</v>
      </c>
      <c r="G49" s="71" t="s">
        <v>284</v>
      </c>
      <c r="H49" s="73" t="s">
        <v>285</v>
      </c>
      <c r="I49" s="71" t="s">
        <v>248</v>
      </c>
      <c r="J49" s="73" t="s">
        <v>249</v>
      </c>
      <c r="K49" s="71" t="s">
        <v>281</v>
      </c>
      <c r="L49" s="73" t="s">
        <v>282</v>
      </c>
      <c r="M49" s="73" t="str">
        <f t="shared" si="0"/>
        <v>Governmental</v>
      </c>
      <c r="N49" s="71"/>
      <c r="O49" s="71"/>
      <c r="P49" s="71" t="s">
        <v>2</v>
      </c>
    </row>
    <row r="50" spans="2:16" s="65" customFormat="1" ht="16.5" customHeight="1" x14ac:dyDescent="0.15">
      <c r="B50" s="71">
        <v>2023</v>
      </c>
      <c r="C50" s="74">
        <v>49</v>
      </c>
      <c r="D50" s="73" t="s">
        <v>337</v>
      </c>
      <c r="E50" s="71" t="s">
        <v>277</v>
      </c>
      <c r="F50" s="73" t="s">
        <v>278</v>
      </c>
      <c r="G50" s="71" t="s">
        <v>284</v>
      </c>
      <c r="H50" s="73" t="s">
        <v>285</v>
      </c>
      <c r="I50" s="71" t="s">
        <v>248</v>
      </c>
      <c r="J50" s="73" t="s">
        <v>249</v>
      </c>
      <c r="K50" s="71" t="s">
        <v>281</v>
      </c>
      <c r="L50" s="73" t="s">
        <v>282</v>
      </c>
      <c r="M50" s="73" t="str">
        <f t="shared" si="0"/>
        <v>Governmental</v>
      </c>
      <c r="N50" s="71"/>
      <c r="O50" s="71"/>
      <c r="P50" s="71" t="s">
        <v>2</v>
      </c>
    </row>
    <row r="51" spans="2:16" s="65" customFormat="1" ht="16.5" customHeight="1" x14ac:dyDescent="0.15">
      <c r="B51" s="71">
        <v>2023</v>
      </c>
      <c r="C51" s="74">
        <v>50</v>
      </c>
      <c r="D51" s="73" t="s">
        <v>338</v>
      </c>
      <c r="E51" s="71" t="s">
        <v>277</v>
      </c>
      <c r="F51" s="73" t="s">
        <v>278</v>
      </c>
      <c r="G51" s="71" t="s">
        <v>284</v>
      </c>
      <c r="H51" s="73" t="s">
        <v>285</v>
      </c>
      <c r="I51" s="71" t="s">
        <v>248</v>
      </c>
      <c r="J51" s="73" t="s">
        <v>249</v>
      </c>
      <c r="K51" s="71" t="s">
        <v>281</v>
      </c>
      <c r="L51" s="73" t="s">
        <v>282</v>
      </c>
      <c r="M51" s="73" t="str">
        <f t="shared" si="0"/>
        <v>Governmental</v>
      </c>
      <c r="N51" s="71"/>
      <c r="O51" s="71"/>
      <c r="P51" s="71" t="s">
        <v>2</v>
      </c>
    </row>
    <row r="52" spans="2:16" s="65" customFormat="1" ht="16.5" customHeight="1" x14ac:dyDescent="0.15">
      <c r="B52" s="71">
        <v>2023</v>
      </c>
      <c r="C52" s="74">
        <v>51</v>
      </c>
      <c r="D52" s="73" t="s">
        <v>339</v>
      </c>
      <c r="E52" s="71" t="s">
        <v>277</v>
      </c>
      <c r="F52" s="73" t="s">
        <v>278</v>
      </c>
      <c r="G52" s="71" t="s">
        <v>284</v>
      </c>
      <c r="H52" s="73" t="s">
        <v>285</v>
      </c>
      <c r="I52" s="71" t="s">
        <v>248</v>
      </c>
      <c r="J52" s="73" t="s">
        <v>249</v>
      </c>
      <c r="K52" s="71" t="s">
        <v>281</v>
      </c>
      <c r="L52" s="73" t="s">
        <v>282</v>
      </c>
      <c r="M52" s="73" t="str">
        <f t="shared" si="0"/>
        <v>Governmental</v>
      </c>
      <c r="N52" s="71"/>
      <c r="O52" s="71"/>
      <c r="P52" s="71" t="s">
        <v>2</v>
      </c>
    </row>
    <row r="53" spans="2:16" s="65" customFormat="1" ht="16.5" customHeight="1" x14ac:dyDescent="0.15">
      <c r="B53" s="71">
        <v>2023</v>
      </c>
      <c r="C53" s="74">
        <v>52</v>
      </c>
      <c r="D53" s="73" t="s">
        <v>340</v>
      </c>
      <c r="E53" s="71" t="s">
        <v>277</v>
      </c>
      <c r="F53" s="73" t="s">
        <v>278</v>
      </c>
      <c r="G53" s="71" t="s">
        <v>284</v>
      </c>
      <c r="H53" s="73" t="s">
        <v>285</v>
      </c>
      <c r="I53" s="71" t="s">
        <v>248</v>
      </c>
      <c r="J53" s="73" t="s">
        <v>249</v>
      </c>
      <c r="K53" s="71" t="s">
        <v>281</v>
      </c>
      <c r="L53" s="73" t="s">
        <v>282</v>
      </c>
      <c r="M53" s="73" t="str">
        <f t="shared" si="0"/>
        <v>Governmental</v>
      </c>
      <c r="N53" s="71"/>
      <c r="O53" s="71"/>
      <c r="P53" s="71" t="s">
        <v>2</v>
      </c>
    </row>
    <row r="54" spans="2:16" s="65" customFormat="1" ht="16.5" customHeight="1" x14ac:dyDescent="0.15">
      <c r="B54" s="71">
        <v>2023</v>
      </c>
      <c r="C54" s="74">
        <v>53</v>
      </c>
      <c r="D54" s="73" t="s">
        <v>341</v>
      </c>
      <c r="E54" s="71" t="s">
        <v>277</v>
      </c>
      <c r="F54" s="73" t="s">
        <v>278</v>
      </c>
      <c r="G54" s="71" t="s">
        <v>284</v>
      </c>
      <c r="H54" s="73" t="s">
        <v>285</v>
      </c>
      <c r="I54" s="71" t="s">
        <v>248</v>
      </c>
      <c r="J54" s="73" t="s">
        <v>249</v>
      </c>
      <c r="K54" s="71" t="s">
        <v>281</v>
      </c>
      <c r="L54" s="73" t="s">
        <v>282</v>
      </c>
      <c r="M54" s="73" t="str">
        <f t="shared" si="0"/>
        <v>Governmental</v>
      </c>
      <c r="N54" s="71"/>
      <c r="O54" s="71"/>
      <c r="P54" s="71" t="s">
        <v>2</v>
      </c>
    </row>
    <row r="55" spans="2:16" s="65" customFormat="1" ht="16.5" customHeight="1" x14ac:dyDescent="0.15">
      <c r="B55" s="71">
        <v>2023</v>
      </c>
      <c r="C55" s="74">
        <v>54</v>
      </c>
      <c r="D55" s="73" t="s">
        <v>342</v>
      </c>
      <c r="E55" s="71" t="s">
        <v>277</v>
      </c>
      <c r="F55" s="73" t="s">
        <v>278</v>
      </c>
      <c r="G55" s="71" t="s">
        <v>284</v>
      </c>
      <c r="H55" s="73" t="s">
        <v>285</v>
      </c>
      <c r="I55" s="71" t="s">
        <v>248</v>
      </c>
      <c r="J55" s="73" t="s">
        <v>249</v>
      </c>
      <c r="K55" s="71" t="s">
        <v>281</v>
      </c>
      <c r="L55" s="73" t="s">
        <v>282</v>
      </c>
      <c r="M55" s="73" t="str">
        <f t="shared" si="0"/>
        <v>Governmental</v>
      </c>
      <c r="N55" s="71"/>
      <c r="O55" s="71"/>
      <c r="P55" s="71" t="s">
        <v>2</v>
      </c>
    </row>
    <row r="56" spans="2:16" s="65" customFormat="1" ht="16.5" customHeight="1" x14ac:dyDescent="0.15">
      <c r="B56" s="71">
        <v>2023</v>
      </c>
      <c r="C56" s="74">
        <v>55</v>
      </c>
      <c r="D56" s="73" t="s">
        <v>343</v>
      </c>
      <c r="E56" s="71" t="s">
        <v>277</v>
      </c>
      <c r="F56" s="73" t="s">
        <v>278</v>
      </c>
      <c r="G56" s="71" t="s">
        <v>319</v>
      </c>
      <c r="H56" s="73" t="s">
        <v>320</v>
      </c>
      <c r="I56" s="71" t="s">
        <v>248</v>
      </c>
      <c r="J56" s="73" t="s">
        <v>249</v>
      </c>
      <c r="K56" s="71" t="s">
        <v>281</v>
      </c>
      <c r="L56" s="73" t="s">
        <v>282</v>
      </c>
      <c r="M56" s="73" t="str">
        <f t="shared" si="0"/>
        <v>Governmental</v>
      </c>
      <c r="N56" s="71"/>
      <c r="O56" s="71"/>
      <c r="P56" s="71" t="s">
        <v>2</v>
      </c>
    </row>
    <row r="57" spans="2:16" s="65" customFormat="1" ht="16.5" customHeight="1" x14ac:dyDescent="0.15">
      <c r="B57" s="71">
        <v>2023</v>
      </c>
      <c r="C57" s="74">
        <v>56</v>
      </c>
      <c r="D57" s="73" t="s">
        <v>344</v>
      </c>
      <c r="E57" s="71" t="s">
        <v>277</v>
      </c>
      <c r="F57" s="73" t="s">
        <v>278</v>
      </c>
      <c r="G57" s="71" t="s">
        <v>284</v>
      </c>
      <c r="H57" s="73" t="s">
        <v>285</v>
      </c>
      <c r="I57" s="71" t="s">
        <v>248</v>
      </c>
      <c r="J57" s="73" t="s">
        <v>249</v>
      </c>
      <c r="K57" s="71" t="s">
        <v>281</v>
      </c>
      <c r="L57" s="73" t="s">
        <v>282</v>
      </c>
      <c r="M57" s="73" t="str">
        <f t="shared" si="0"/>
        <v>Governmental</v>
      </c>
      <c r="N57" s="71"/>
      <c r="O57" s="71"/>
      <c r="P57" s="71" t="s">
        <v>2</v>
      </c>
    </row>
    <row r="58" spans="2:16" s="65" customFormat="1" ht="16.5" customHeight="1" x14ac:dyDescent="0.15">
      <c r="B58" s="71">
        <v>2023</v>
      </c>
      <c r="C58" s="74">
        <v>57</v>
      </c>
      <c r="D58" s="73" t="s">
        <v>345</v>
      </c>
      <c r="E58" s="71" t="s">
        <v>277</v>
      </c>
      <c r="F58" s="73" t="s">
        <v>278</v>
      </c>
      <c r="G58" s="71" t="s">
        <v>284</v>
      </c>
      <c r="H58" s="73" t="s">
        <v>285</v>
      </c>
      <c r="I58" s="71" t="s">
        <v>248</v>
      </c>
      <c r="J58" s="73" t="s">
        <v>249</v>
      </c>
      <c r="K58" s="71" t="s">
        <v>281</v>
      </c>
      <c r="L58" s="73" t="s">
        <v>282</v>
      </c>
      <c r="M58" s="73" t="str">
        <f t="shared" si="0"/>
        <v>Governmental</v>
      </c>
      <c r="N58" s="71"/>
      <c r="O58" s="71"/>
      <c r="P58" s="71" t="s">
        <v>2</v>
      </c>
    </row>
    <row r="59" spans="2:16" s="65" customFormat="1" ht="16.5" customHeight="1" x14ac:dyDescent="0.15">
      <c r="B59" s="71">
        <v>2023</v>
      </c>
      <c r="C59" s="74">
        <v>58</v>
      </c>
      <c r="D59" s="73" t="s">
        <v>346</v>
      </c>
      <c r="E59" s="71" t="s">
        <v>277</v>
      </c>
      <c r="F59" s="73" t="s">
        <v>278</v>
      </c>
      <c r="G59" s="71" t="s">
        <v>347</v>
      </c>
      <c r="H59" s="73" t="s">
        <v>348</v>
      </c>
      <c r="I59" s="71" t="s">
        <v>248</v>
      </c>
      <c r="J59" s="73" t="s">
        <v>249</v>
      </c>
      <c r="K59" s="71" t="s">
        <v>281</v>
      </c>
      <c r="L59" s="73" t="s">
        <v>282</v>
      </c>
      <c r="M59" s="73" t="str">
        <f t="shared" si="0"/>
        <v>Governmental</v>
      </c>
      <c r="N59" s="71"/>
      <c r="O59" s="71"/>
      <c r="P59" s="71" t="s">
        <v>2</v>
      </c>
    </row>
    <row r="60" spans="2:16" s="65" customFormat="1" ht="16.5" customHeight="1" x14ac:dyDescent="0.15">
      <c r="B60" s="71">
        <v>2023</v>
      </c>
      <c r="C60" s="74">
        <v>59</v>
      </c>
      <c r="D60" s="73" t="s">
        <v>349</v>
      </c>
      <c r="E60" s="71" t="s">
        <v>277</v>
      </c>
      <c r="F60" s="73" t="s">
        <v>278</v>
      </c>
      <c r="G60" s="71" t="s">
        <v>284</v>
      </c>
      <c r="H60" s="73" t="s">
        <v>285</v>
      </c>
      <c r="I60" s="71" t="s">
        <v>248</v>
      </c>
      <c r="J60" s="73" t="s">
        <v>249</v>
      </c>
      <c r="K60" s="71" t="s">
        <v>281</v>
      </c>
      <c r="L60" s="73" t="s">
        <v>282</v>
      </c>
      <c r="M60" s="73" t="str">
        <f t="shared" si="0"/>
        <v>Governmental</v>
      </c>
      <c r="N60" s="71"/>
      <c r="O60" s="71"/>
      <c r="P60" s="71" t="s">
        <v>2</v>
      </c>
    </row>
    <row r="61" spans="2:16" s="65" customFormat="1" ht="16.5" customHeight="1" x14ac:dyDescent="0.15">
      <c r="B61" s="71">
        <v>2023</v>
      </c>
      <c r="C61" s="74">
        <v>60</v>
      </c>
      <c r="D61" s="73" t="s">
        <v>350</v>
      </c>
      <c r="E61" s="71" t="s">
        <v>277</v>
      </c>
      <c r="F61" s="73" t="s">
        <v>278</v>
      </c>
      <c r="G61" s="71" t="s">
        <v>284</v>
      </c>
      <c r="H61" s="73" t="s">
        <v>285</v>
      </c>
      <c r="I61" s="71" t="s">
        <v>248</v>
      </c>
      <c r="J61" s="73" t="s">
        <v>249</v>
      </c>
      <c r="K61" s="71" t="s">
        <v>281</v>
      </c>
      <c r="L61" s="73" t="s">
        <v>282</v>
      </c>
      <c r="M61" s="73" t="str">
        <f t="shared" si="0"/>
        <v>Governmental</v>
      </c>
      <c r="N61" s="71"/>
      <c r="O61" s="71"/>
      <c r="P61" s="71" t="s">
        <v>2</v>
      </c>
    </row>
    <row r="62" spans="2:16" s="65" customFormat="1" ht="16.5" customHeight="1" x14ac:dyDescent="0.15">
      <c r="B62" s="71">
        <v>2023</v>
      </c>
      <c r="C62" s="74">
        <v>61</v>
      </c>
      <c r="D62" s="73" t="s">
        <v>351</v>
      </c>
      <c r="E62" s="71" t="s">
        <v>260</v>
      </c>
      <c r="F62" s="73" t="s">
        <v>261</v>
      </c>
      <c r="G62" s="71" t="s">
        <v>352</v>
      </c>
      <c r="H62" s="73" t="s">
        <v>353</v>
      </c>
      <c r="I62" s="71" t="s">
        <v>240</v>
      </c>
      <c r="J62" s="73" t="s">
        <v>241</v>
      </c>
      <c r="K62" s="71" t="s">
        <v>264</v>
      </c>
      <c r="L62" s="73" t="s">
        <v>265</v>
      </c>
      <c r="M62" s="73" t="str">
        <f t="shared" si="0"/>
        <v>Fiduciary</v>
      </c>
      <c r="N62" s="71"/>
      <c r="O62" s="71"/>
      <c r="P62" s="71" t="s">
        <v>2</v>
      </c>
    </row>
    <row r="63" spans="2:16" s="65" customFormat="1" ht="16.5" customHeight="1" x14ac:dyDescent="0.15">
      <c r="B63" s="71">
        <v>2023</v>
      </c>
      <c r="C63" s="74">
        <v>62</v>
      </c>
      <c r="D63" s="73" t="s">
        <v>354</v>
      </c>
      <c r="E63" s="71" t="s">
        <v>277</v>
      </c>
      <c r="F63" s="73" t="s">
        <v>278</v>
      </c>
      <c r="G63" s="71" t="s">
        <v>355</v>
      </c>
      <c r="H63" s="73" t="s">
        <v>356</v>
      </c>
      <c r="I63" s="71" t="s">
        <v>248</v>
      </c>
      <c r="J63" s="73" t="s">
        <v>249</v>
      </c>
      <c r="K63" s="71" t="s">
        <v>281</v>
      </c>
      <c r="L63" s="73" t="s">
        <v>282</v>
      </c>
      <c r="M63" s="73" t="str">
        <f t="shared" si="0"/>
        <v>Governmental</v>
      </c>
      <c r="N63" s="71"/>
      <c r="O63" s="71"/>
      <c r="P63" s="71" t="s">
        <v>2</v>
      </c>
    </row>
    <row r="64" spans="2:16" s="65" customFormat="1" ht="16.5" customHeight="1" x14ac:dyDescent="0.15">
      <c r="B64" s="71">
        <v>2023</v>
      </c>
      <c r="C64" s="74">
        <v>63</v>
      </c>
      <c r="D64" s="73" t="s">
        <v>357</v>
      </c>
      <c r="E64" s="71" t="s">
        <v>277</v>
      </c>
      <c r="F64" s="73" t="s">
        <v>278</v>
      </c>
      <c r="G64" s="71" t="s">
        <v>358</v>
      </c>
      <c r="H64" s="73" t="s">
        <v>359</v>
      </c>
      <c r="I64" s="71" t="s">
        <v>248</v>
      </c>
      <c r="J64" s="73" t="s">
        <v>249</v>
      </c>
      <c r="K64" s="71" t="s">
        <v>281</v>
      </c>
      <c r="L64" s="73" t="s">
        <v>282</v>
      </c>
      <c r="M64" s="73" t="str">
        <f t="shared" si="0"/>
        <v>Governmental</v>
      </c>
      <c r="N64" s="71"/>
      <c r="O64" s="71"/>
      <c r="P64" s="71" t="s">
        <v>2</v>
      </c>
    </row>
    <row r="65" spans="2:16" s="65" customFormat="1" ht="16.5" customHeight="1" x14ac:dyDescent="0.15">
      <c r="B65" s="71">
        <v>2023</v>
      </c>
      <c r="C65" s="74">
        <v>64</v>
      </c>
      <c r="D65" s="73" t="s">
        <v>360</v>
      </c>
      <c r="E65" s="71" t="s">
        <v>277</v>
      </c>
      <c r="F65" s="73" t="s">
        <v>278</v>
      </c>
      <c r="G65" s="71" t="s">
        <v>284</v>
      </c>
      <c r="H65" s="73" t="s">
        <v>285</v>
      </c>
      <c r="I65" s="71" t="s">
        <v>248</v>
      </c>
      <c r="J65" s="73" t="s">
        <v>249</v>
      </c>
      <c r="K65" s="71" t="s">
        <v>281</v>
      </c>
      <c r="L65" s="73" t="s">
        <v>282</v>
      </c>
      <c r="M65" s="73" t="str">
        <f t="shared" si="0"/>
        <v>Governmental</v>
      </c>
      <c r="N65" s="71"/>
      <c r="O65" s="71"/>
      <c r="P65" s="71" t="s">
        <v>2</v>
      </c>
    </row>
    <row r="66" spans="2:16" s="65" customFormat="1" ht="16.5" customHeight="1" x14ac:dyDescent="0.15">
      <c r="B66" s="71">
        <v>2023</v>
      </c>
      <c r="C66" s="74">
        <v>65</v>
      </c>
      <c r="D66" s="73" t="s">
        <v>361</v>
      </c>
      <c r="E66" s="71" t="s">
        <v>277</v>
      </c>
      <c r="F66" s="73" t="s">
        <v>278</v>
      </c>
      <c r="G66" s="71" t="s">
        <v>284</v>
      </c>
      <c r="H66" s="73" t="s">
        <v>285</v>
      </c>
      <c r="I66" s="71" t="s">
        <v>248</v>
      </c>
      <c r="J66" s="73" t="s">
        <v>249</v>
      </c>
      <c r="K66" s="71" t="s">
        <v>281</v>
      </c>
      <c r="L66" s="73" t="s">
        <v>282</v>
      </c>
      <c r="M66" s="73" t="str">
        <f t="shared" si="0"/>
        <v>Governmental</v>
      </c>
      <c r="N66" s="71"/>
      <c r="O66" s="71"/>
      <c r="P66" s="71" t="s">
        <v>2</v>
      </c>
    </row>
    <row r="67" spans="2:16" s="65" customFormat="1" ht="16.5" customHeight="1" x14ac:dyDescent="0.15">
      <c r="B67" s="71">
        <v>2023</v>
      </c>
      <c r="C67" s="74">
        <v>66</v>
      </c>
      <c r="D67" s="73" t="s">
        <v>362</v>
      </c>
      <c r="E67" s="71" t="s">
        <v>277</v>
      </c>
      <c r="F67" s="73" t="s">
        <v>278</v>
      </c>
      <c r="G67" s="71" t="s">
        <v>284</v>
      </c>
      <c r="H67" s="73" t="s">
        <v>285</v>
      </c>
      <c r="I67" s="71" t="s">
        <v>248</v>
      </c>
      <c r="J67" s="73" t="s">
        <v>249</v>
      </c>
      <c r="K67" s="71" t="s">
        <v>281</v>
      </c>
      <c r="L67" s="73" t="s">
        <v>282</v>
      </c>
      <c r="M67" s="73" t="str">
        <f t="shared" si="0"/>
        <v>Governmental</v>
      </c>
      <c r="N67" s="71"/>
      <c r="O67" s="71"/>
      <c r="P67" s="71" t="s">
        <v>2</v>
      </c>
    </row>
    <row r="68" spans="2:16" s="65" customFormat="1" ht="16.5" customHeight="1" x14ac:dyDescent="0.15">
      <c r="B68" s="71">
        <v>2023</v>
      </c>
      <c r="C68" s="74">
        <v>67</v>
      </c>
      <c r="D68" s="73" t="s">
        <v>363</v>
      </c>
      <c r="E68" s="71" t="s">
        <v>277</v>
      </c>
      <c r="F68" s="73" t="s">
        <v>278</v>
      </c>
      <c r="G68" s="71" t="s">
        <v>284</v>
      </c>
      <c r="H68" s="73" t="s">
        <v>285</v>
      </c>
      <c r="I68" s="71" t="s">
        <v>248</v>
      </c>
      <c r="J68" s="73" t="s">
        <v>249</v>
      </c>
      <c r="K68" s="71" t="s">
        <v>281</v>
      </c>
      <c r="L68" s="73" t="s">
        <v>282</v>
      </c>
      <c r="M68" s="73" t="str">
        <f t="shared" ref="M68:M131" si="1">+J68</f>
        <v>Governmental</v>
      </c>
      <c r="N68" s="71"/>
      <c r="O68" s="71"/>
      <c r="P68" s="71" t="s">
        <v>2</v>
      </c>
    </row>
    <row r="69" spans="2:16" s="65" customFormat="1" ht="16.5" customHeight="1" x14ac:dyDescent="0.15">
      <c r="B69" s="71">
        <v>2023</v>
      </c>
      <c r="C69" s="74">
        <v>68</v>
      </c>
      <c r="D69" s="73" t="s">
        <v>364</v>
      </c>
      <c r="E69" s="71" t="s">
        <v>277</v>
      </c>
      <c r="F69" s="73" t="s">
        <v>278</v>
      </c>
      <c r="G69" s="71" t="s">
        <v>297</v>
      </c>
      <c r="H69" s="73" t="s">
        <v>298</v>
      </c>
      <c r="I69" s="71" t="s">
        <v>248</v>
      </c>
      <c r="J69" s="73" t="s">
        <v>249</v>
      </c>
      <c r="K69" s="71" t="s">
        <v>281</v>
      </c>
      <c r="L69" s="73" t="s">
        <v>282</v>
      </c>
      <c r="M69" s="73" t="str">
        <f t="shared" si="1"/>
        <v>Governmental</v>
      </c>
      <c r="N69" s="71"/>
      <c r="O69" s="71"/>
      <c r="P69" s="71" t="s">
        <v>2</v>
      </c>
    </row>
    <row r="70" spans="2:16" s="65" customFormat="1" ht="16.5" customHeight="1" x14ac:dyDescent="0.15">
      <c r="B70" s="71">
        <v>2023</v>
      </c>
      <c r="C70" s="74">
        <v>69</v>
      </c>
      <c r="D70" s="73" t="s">
        <v>365</v>
      </c>
      <c r="E70" s="71" t="s">
        <v>277</v>
      </c>
      <c r="F70" s="73" t="s">
        <v>278</v>
      </c>
      <c r="G70" s="71" t="s">
        <v>297</v>
      </c>
      <c r="H70" s="73" t="s">
        <v>298</v>
      </c>
      <c r="I70" s="71" t="s">
        <v>248</v>
      </c>
      <c r="J70" s="73" t="s">
        <v>249</v>
      </c>
      <c r="K70" s="71" t="s">
        <v>281</v>
      </c>
      <c r="L70" s="73" t="s">
        <v>282</v>
      </c>
      <c r="M70" s="73" t="str">
        <f t="shared" si="1"/>
        <v>Governmental</v>
      </c>
      <c r="N70" s="71"/>
      <c r="O70" s="71"/>
      <c r="P70" s="71" t="s">
        <v>2</v>
      </c>
    </row>
    <row r="71" spans="2:16" s="65" customFormat="1" ht="16.5" customHeight="1" x14ac:dyDescent="0.15">
      <c r="B71" s="71">
        <v>2023</v>
      </c>
      <c r="C71" s="74">
        <v>70</v>
      </c>
      <c r="D71" s="73" t="s">
        <v>366</v>
      </c>
      <c r="E71" s="71" t="s">
        <v>277</v>
      </c>
      <c r="F71" s="73" t="s">
        <v>278</v>
      </c>
      <c r="G71" s="71" t="s">
        <v>297</v>
      </c>
      <c r="H71" s="73" t="s">
        <v>298</v>
      </c>
      <c r="I71" s="71" t="s">
        <v>248</v>
      </c>
      <c r="J71" s="73" t="s">
        <v>249</v>
      </c>
      <c r="K71" s="71" t="s">
        <v>281</v>
      </c>
      <c r="L71" s="73" t="s">
        <v>282</v>
      </c>
      <c r="M71" s="73" t="str">
        <f t="shared" si="1"/>
        <v>Governmental</v>
      </c>
      <c r="N71" s="71"/>
      <c r="O71" s="71"/>
      <c r="P71" s="71" t="s">
        <v>2</v>
      </c>
    </row>
    <row r="72" spans="2:16" s="65" customFormat="1" ht="16.5" customHeight="1" x14ac:dyDescent="0.15">
      <c r="B72" s="71">
        <v>2023</v>
      </c>
      <c r="C72" s="74">
        <v>71</v>
      </c>
      <c r="D72" s="73" t="s">
        <v>367</v>
      </c>
      <c r="E72" s="71" t="s">
        <v>277</v>
      </c>
      <c r="F72" s="73" t="s">
        <v>278</v>
      </c>
      <c r="G72" s="71" t="s">
        <v>284</v>
      </c>
      <c r="H72" s="73" t="s">
        <v>285</v>
      </c>
      <c r="I72" s="71" t="s">
        <v>248</v>
      </c>
      <c r="J72" s="73" t="s">
        <v>249</v>
      </c>
      <c r="K72" s="71" t="s">
        <v>281</v>
      </c>
      <c r="L72" s="73" t="s">
        <v>282</v>
      </c>
      <c r="M72" s="73" t="str">
        <f t="shared" si="1"/>
        <v>Governmental</v>
      </c>
      <c r="N72" s="71"/>
      <c r="O72" s="71"/>
      <c r="P72" s="71" t="s">
        <v>2</v>
      </c>
    </row>
    <row r="73" spans="2:16" s="65" customFormat="1" ht="16.5" customHeight="1" x14ac:dyDescent="0.15">
      <c r="B73" s="71">
        <v>2023</v>
      </c>
      <c r="C73" s="74">
        <v>72</v>
      </c>
      <c r="D73" s="73" t="s">
        <v>368</v>
      </c>
      <c r="E73" s="71" t="s">
        <v>277</v>
      </c>
      <c r="F73" s="73" t="s">
        <v>278</v>
      </c>
      <c r="G73" s="71" t="s">
        <v>284</v>
      </c>
      <c r="H73" s="73" t="s">
        <v>285</v>
      </c>
      <c r="I73" s="71" t="s">
        <v>248</v>
      </c>
      <c r="J73" s="73" t="s">
        <v>249</v>
      </c>
      <c r="K73" s="71" t="s">
        <v>281</v>
      </c>
      <c r="L73" s="73" t="s">
        <v>282</v>
      </c>
      <c r="M73" s="73" t="str">
        <f t="shared" si="1"/>
        <v>Governmental</v>
      </c>
      <c r="N73" s="71"/>
      <c r="O73" s="71"/>
      <c r="P73" s="71" t="s">
        <v>2</v>
      </c>
    </row>
    <row r="74" spans="2:16" s="65" customFormat="1" ht="16.5" customHeight="1" x14ac:dyDescent="0.15">
      <c r="B74" s="71">
        <v>2023</v>
      </c>
      <c r="C74" s="74">
        <v>73</v>
      </c>
      <c r="D74" s="73" t="s">
        <v>369</v>
      </c>
      <c r="E74" s="71" t="s">
        <v>277</v>
      </c>
      <c r="F74" s="73" t="s">
        <v>278</v>
      </c>
      <c r="G74" s="71" t="s">
        <v>284</v>
      </c>
      <c r="H74" s="73" t="s">
        <v>285</v>
      </c>
      <c r="I74" s="71" t="s">
        <v>248</v>
      </c>
      <c r="J74" s="73" t="s">
        <v>249</v>
      </c>
      <c r="K74" s="71" t="s">
        <v>281</v>
      </c>
      <c r="L74" s="73" t="s">
        <v>282</v>
      </c>
      <c r="M74" s="73" t="str">
        <f t="shared" si="1"/>
        <v>Governmental</v>
      </c>
      <c r="N74" s="71"/>
      <c r="O74" s="71"/>
      <c r="P74" s="71" t="s">
        <v>2</v>
      </c>
    </row>
    <row r="75" spans="2:16" s="65" customFormat="1" ht="16.5" customHeight="1" x14ac:dyDescent="0.15">
      <c r="B75" s="71">
        <v>2023</v>
      </c>
      <c r="C75" s="74">
        <v>74</v>
      </c>
      <c r="D75" s="73" t="s">
        <v>370</v>
      </c>
      <c r="E75" s="71" t="s">
        <v>277</v>
      </c>
      <c r="F75" s="73" t="s">
        <v>278</v>
      </c>
      <c r="G75" s="71" t="s">
        <v>297</v>
      </c>
      <c r="H75" s="73" t="s">
        <v>298</v>
      </c>
      <c r="I75" s="71" t="s">
        <v>248</v>
      </c>
      <c r="J75" s="73" t="s">
        <v>249</v>
      </c>
      <c r="K75" s="71" t="s">
        <v>281</v>
      </c>
      <c r="L75" s="73" t="s">
        <v>282</v>
      </c>
      <c r="M75" s="73" t="str">
        <f t="shared" si="1"/>
        <v>Governmental</v>
      </c>
      <c r="N75" s="71"/>
      <c r="O75" s="71"/>
      <c r="P75" s="71" t="s">
        <v>2</v>
      </c>
    </row>
    <row r="76" spans="2:16" s="65" customFormat="1" ht="16.5" customHeight="1" x14ac:dyDescent="0.15">
      <c r="B76" s="71">
        <v>2023</v>
      </c>
      <c r="C76" s="74">
        <v>75</v>
      </c>
      <c r="D76" s="73" t="s">
        <v>371</v>
      </c>
      <c r="E76" s="71" t="s">
        <v>277</v>
      </c>
      <c r="F76" s="73" t="s">
        <v>278</v>
      </c>
      <c r="G76" s="71" t="s">
        <v>319</v>
      </c>
      <c r="H76" s="73" t="s">
        <v>320</v>
      </c>
      <c r="I76" s="71" t="s">
        <v>248</v>
      </c>
      <c r="J76" s="73" t="s">
        <v>249</v>
      </c>
      <c r="K76" s="71" t="s">
        <v>281</v>
      </c>
      <c r="L76" s="73" t="s">
        <v>282</v>
      </c>
      <c r="M76" s="73" t="str">
        <f t="shared" si="1"/>
        <v>Governmental</v>
      </c>
      <c r="N76" s="71"/>
      <c r="O76" s="71"/>
      <c r="P76" s="71" t="s">
        <v>2</v>
      </c>
    </row>
    <row r="77" spans="2:16" s="65" customFormat="1" ht="16.5" customHeight="1" x14ac:dyDescent="0.15">
      <c r="B77" s="71">
        <v>2023</v>
      </c>
      <c r="C77" s="74">
        <v>76</v>
      </c>
      <c r="D77" s="73" t="s">
        <v>372</v>
      </c>
      <c r="E77" s="71" t="s">
        <v>277</v>
      </c>
      <c r="F77" s="73" t="s">
        <v>278</v>
      </c>
      <c r="G77" s="71" t="s">
        <v>297</v>
      </c>
      <c r="H77" s="73" t="s">
        <v>298</v>
      </c>
      <c r="I77" s="71" t="s">
        <v>248</v>
      </c>
      <c r="J77" s="73" t="s">
        <v>249</v>
      </c>
      <c r="K77" s="71" t="s">
        <v>281</v>
      </c>
      <c r="L77" s="73" t="s">
        <v>282</v>
      </c>
      <c r="M77" s="73" t="str">
        <f t="shared" si="1"/>
        <v>Governmental</v>
      </c>
      <c r="N77" s="71"/>
      <c r="O77" s="71"/>
      <c r="P77" s="71" t="s">
        <v>2</v>
      </c>
    </row>
    <row r="78" spans="2:16" s="65" customFormat="1" ht="16.5" customHeight="1" x14ac:dyDescent="0.15">
      <c r="B78" s="71">
        <v>2023</v>
      </c>
      <c r="C78" s="74">
        <v>77</v>
      </c>
      <c r="D78" s="73" t="s">
        <v>373</v>
      </c>
      <c r="E78" s="71" t="s">
        <v>237</v>
      </c>
      <c r="F78" s="73" t="s">
        <v>238</v>
      </c>
      <c r="G78" s="71" t="s">
        <v>374</v>
      </c>
      <c r="H78" s="73" t="s">
        <v>375</v>
      </c>
      <c r="I78" s="71" t="s">
        <v>240</v>
      </c>
      <c r="J78" s="73" t="s">
        <v>241</v>
      </c>
      <c r="K78" s="71" t="s">
        <v>242</v>
      </c>
      <c r="L78" s="73" t="s">
        <v>243</v>
      </c>
      <c r="M78" s="73" t="str">
        <f t="shared" si="1"/>
        <v>Fiduciary</v>
      </c>
      <c r="N78" s="71"/>
      <c r="O78" s="71"/>
      <c r="P78" s="71" t="s">
        <v>2</v>
      </c>
    </row>
    <row r="79" spans="2:16" s="65" customFormat="1" ht="16.5" customHeight="1" x14ac:dyDescent="0.15">
      <c r="B79" s="71">
        <v>2023</v>
      </c>
      <c r="C79" s="74">
        <v>78</v>
      </c>
      <c r="D79" s="73" t="s">
        <v>376</v>
      </c>
      <c r="E79" s="71" t="s">
        <v>277</v>
      </c>
      <c r="F79" s="73" t="s">
        <v>278</v>
      </c>
      <c r="G79" s="71" t="s">
        <v>297</v>
      </c>
      <c r="H79" s="73" t="s">
        <v>298</v>
      </c>
      <c r="I79" s="71" t="s">
        <v>248</v>
      </c>
      <c r="J79" s="73" t="s">
        <v>249</v>
      </c>
      <c r="K79" s="71" t="s">
        <v>281</v>
      </c>
      <c r="L79" s="73" t="s">
        <v>282</v>
      </c>
      <c r="M79" s="73" t="str">
        <f t="shared" si="1"/>
        <v>Governmental</v>
      </c>
      <c r="N79" s="71"/>
      <c r="O79" s="71"/>
      <c r="P79" s="71" t="s">
        <v>2</v>
      </c>
    </row>
    <row r="80" spans="2:16" s="65" customFormat="1" ht="16.5" customHeight="1" x14ac:dyDescent="0.15">
      <c r="B80" s="71">
        <v>2023</v>
      </c>
      <c r="C80" s="74">
        <v>80</v>
      </c>
      <c r="D80" s="73" t="s">
        <v>377</v>
      </c>
      <c r="E80" s="71" t="s">
        <v>277</v>
      </c>
      <c r="F80" s="73" t="s">
        <v>278</v>
      </c>
      <c r="G80" s="71" t="s">
        <v>297</v>
      </c>
      <c r="H80" s="73" t="s">
        <v>298</v>
      </c>
      <c r="I80" s="71" t="s">
        <v>248</v>
      </c>
      <c r="J80" s="73" t="s">
        <v>249</v>
      </c>
      <c r="K80" s="71" t="s">
        <v>281</v>
      </c>
      <c r="L80" s="73" t="s">
        <v>282</v>
      </c>
      <c r="M80" s="73" t="str">
        <f t="shared" si="1"/>
        <v>Governmental</v>
      </c>
      <c r="N80" s="71"/>
      <c r="O80" s="71"/>
      <c r="P80" s="71" t="s">
        <v>2</v>
      </c>
    </row>
    <row r="81" spans="2:16" s="65" customFormat="1" ht="16.5" customHeight="1" x14ac:dyDescent="0.15">
      <c r="B81" s="71">
        <v>2023</v>
      </c>
      <c r="C81" s="74">
        <v>81</v>
      </c>
      <c r="D81" s="73" t="s">
        <v>378</v>
      </c>
      <c r="E81" s="71" t="s">
        <v>260</v>
      </c>
      <c r="F81" s="73" t="s">
        <v>261</v>
      </c>
      <c r="G81" s="71" t="s">
        <v>379</v>
      </c>
      <c r="H81" s="73" t="s">
        <v>380</v>
      </c>
      <c r="I81" s="71" t="s">
        <v>240</v>
      </c>
      <c r="J81" s="73" t="s">
        <v>241</v>
      </c>
      <c r="K81" s="71" t="s">
        <v>264</v>
      </c>
      <c r="L81" s="73" t="s">
        <v>265</v>
      </c>
      <c r="M81" s="73" t="str">
        <f t="shared" si="1"/>
        <v>Fiduciary</v>
      </c>
      <c r="N81" s="71"/>
      <c r="O81" s="71"/>
      <c r="P81" s="71" t="s">
        <v>2</v>
      </c>
    </row>
    <row r="82" spans="2:16" s="65" customFormat="1" ht="16.5" customHeight="1" x14ac:dyDescent="0.15">
      <c r="B82" s="71">
        <v>2023</v>
      </c>
      <c r="C82" s="74">
        <v>82</v>
      </c>
      <c r="D82" s="73" t="s">
        <v>381</v>
      </c>
      <c r="E82" s="71" t="s">
        <v>260</v>
      </c>
      <c r="F82" s="73" t="s">
        <v>261</v>
      </c>
      <c r="G82" s="71" t="s">
        <v>379</v>
      </c>
      <c r="H82" s="73" t="s">
        <v>380</v>
      </c>
      <c r="I82" s="71" t="s">
        <v>240</v>
      </c>
      <c r="J82" s="73" t="s">
        <v>241</v>
      </c>
      <c r="K82" s="71" t="s">
        <v>264</v>
      </c>
      <c r="L82" s="73" t="s">
        <v>265</v>
      </c>
      <c r="M82" s="73" t="str">
        <f t="shared" si="1"/>
        <v>Fiduciary</v>
      </c>
      <c r="N82" s="71"/>
      <c r="O82" s="71"/>
      <c r="P82" s="71" t="s">
        <v>2</v>
      </c>
    </row>
    <row r="83" spans="2:16" s="65" customFormat="1" ht="16.5" customHeight="1" x14ac:dyDescent="0.15">
      <c r="B83" s="71">
        <v>2023</v>
      </c>
      <c r="C83" s="74">
        <v>83</v>
      </c>
      <c r="D83" s="73" t="s">
        <v>382</v>
      </c>
      <c r="E83" s="71" t="s">
        <v>277</v>
      </c>
      <c r="F83" s="73" t="s">
        <v>278</v>
      </c>
      <c r="G83" s="71" t="s">
        <v>284</v>
      </c>
      <c r="H83" s="73" t="s">
        <v>285</v>
      </c>
      <c r="I83" s="71" t="s">
        <v>248</v>
      </c>
      <c r="J83" s="73" t="s">
        <v>249</v>
      </c>
      <c r="K83" s="71" t="s">
        <v>281</v>
      </c>
      <c r="L83" s="73" t="s">
        <v>282</v>
      </c>
      <c r="M83" s="73" t="str">
        <f t="shared" si="1"/>
        <v>Governmental</v>
      </c>
      <c r="N83" s="71"/>
      <c r="O83" s="71"/>
      <c r="P83" s="71" t="s">
        <v>2</v>
      </c>
    </row>
    <row r="84" spans="2:16" s="65" customFormat="1" ht="16.5" customHeight="1" x14ac:dyDescent="0.15">
      <c r="B84" s="71">
        <v>2023</v>
      </c>
      <c r="C84" s="74">
        <v>84</v>
      </c>
      <c r="D84" s="73" t="s">
        <v>383</v>
      </c>
      <c r="E84" s="71" t="s">
        <v>260</v>
      </c>
      <c r="F84" s="73" t="s">
        <v>261</v>
      </c>
      <c r="G84" s="71" t="s">
        <v>379</v>
      </c>
      <c r="H84" s="73" t="s">
        <v>380</v>
      </c>
      <c r="I84" s="71" t="s">
        <v>240</v>
      </c>
      <c r="J84" s="73" t="s">
        <v>241</v>
      </c>
      <c r="K84" s="71" t="s">
        <v>264</v>
      </c>
      <c r="L84" s="73" t="s">
        <v>265</v>
      </c>
      <c r="M84" s="73" t="str">
        <f t="shared" si="1"/>
        <v>Fiduciary</v>
      </c>
      <c r="N84" s="71"/>
      <c r="O84" s="71"/>
      <c r="P84" s="71" t="s">
        <v>2</v>
      </c>
    </row>
    <row r="85" spans="2:16" s="65" customFormat="1" ht="16.5" customHeight="1" x14ac:dyDescent="0.15">
      <c r="B85" s="71">
        <v>2023</v>
      </c>
      <c r="C85" s="74">
        <v>85</v>
      </c>
      <c r="D85" s="73" t="s">
        <v>327</v>
      </c>
      <c r="E85" s="71" t="s">
        <v>277</v>
      </c>
      <c r="F85" s="73" t="s">
        <v>278</v>
      </c>
      <c r="G85" s="71" t="s">
        <v>326</v>
      </c>
      <c r="H85" s="73" t="s">
        <v>327</v>
      </c>
      <c r="I85" s="71" t="s">
        <v>248</v>
      </c>
      <c r="J85" s="73" t="s">
        <v>249</v>
      </c>
      <c r="K85" s="71" t="s">
        <v>281</v>
      </c>
      <c r="L85" s="73" t="s">
        <v>282</v>
      </c>
      <c r="M85" s="73" t="str">
        <f t="shared" si="1"/>
        <v>Governmental</v>
      </c>
      <c r="N85" s="71"/>
      <c r="O85" s="71"/>
      <c r="P85" s="71" t="s">
        <v>2</v>
      </c>
    </row>
    <row r="86" spans="2:16" s="65" customFormat="1" ht="16.5" customHeight="1" x14ac:dyDescent="0.15">
      <c r="B86" s="71">
        <v>2023</v>
      </c>
      <c r="C86" s="74">
        <v>86</v>
      </c>
      <c r="D86" s="73" t="s">
        <v>384</v>
      </c>
      <c r="E86" s="71" t="s">
        <v>277</v>
      </c>
      <c r="F86" s="73" t="s">
        <v>278</v>
      </c>
      <c r="G86" s="71" t="s">
        <v>319</v>
      </c>
      <c r="H86" s="73" t="s">
        <v>320</v>
      </c>
      <c r="I86" s="71" t="s">
        <v>248</v>
      </c>
      <c r="J86" s="73" t="s">
        <v>249</v>
      </c>
      <c r="K86" s="71" t="s">
        <v>281</v>
      </c>
      <c r="L86" s="73" t="s">
        <v>282</v>
      </c>
      <c r="M86" s="73" t="str">
        <f t="shared" si="1"/>
        <v>Governmental</v>
      </c>
      <c r="N86" s="71"/>
      <c r="O86" s="71"/>
      <c r="P86" s="71" t="s">
        <v>2</v>
      </c>
    </row>
    <row r="87" spans="2:16" s="65" customFormat="1" ht="16.5" customHeight="1" x14ac:dyDescent="0.15">
      <c r="B87" s="71">
        <v>2023</v>
      </c>
      <c r="C87" s="74">
        <v>87</v>
      </c>
      <c r="D87" s="73" t="s">
        <v>385</v>
      </c>
      <c r="E87" s="71" t="s">
        <v>277</v>
      </c>
      <c r="F87" s="73" t="s">
        <v>278</v>
      </c>
      <c r="G87" s="71" t="s">
        <v>284</v>
      </c>
      <c r="H87" s="73" t="s">
        <v>285</v>
      </c>
      <c r="I87" s="71" t="s">
        <v>248</v>
      </c>
      <c r="J87" s="73" t="s">
        <v>249</v>
      </c>
      <c r="K87" s="71" t="s">
        <v>281</v>
      </c>
      <c r="L87" s="73" t="s">
        <v>282</v>
      </c>
      <c r="M87" s="73" t="str">
        <f t="shared" si="1"/>
        <v>Governmental</v>
      </c>
      <c r="N87" s="71"/>
      <c r="O87" s="71"/>
      <c r="P87" s="71" t="s">
        <v>2</v>
      </c>
    </row>
    <row r="88" spans="2:16" s="65" customFormat="1" ht="16.5" customHeight="1" x14ac:dyDescent="0.15">
      <c r="B88" s="71">
        <v>2023</v>
      </c>
      <c r="C88" s="74">
        <v>88</v>
      </c>
      <c r="D88" s="73" t="s">
        <v>386</v>
      </c>
      <c r="E88" s="71" t="s">
        <v>277</v>
      </c>
      <c r="F88" s="73" t="s">
        <v>278</v>
      </c>
      <c r="G88" s="71" t="s">
        <v>284</v>
      </c>
      <c r="H88" s="73" t="s">
        <v>285</v>
      </c>
      <c r="I88" s="71" t="s">
        <v>248</v>
      </c>
      <c r="J88" s="73" t="s">
        <v>249</v>
      </c>
      <c r="K88" s="71" t="s">
        <v>281</v>
      </c>
      <c r="L88" s="73" t="s">
        <v>282</v>
      </c>
      <c r="M88" s="73" t="str">
        <f t="shared" si="1"/>
        <v>Governmental</v>
      </c>
      <c r="N88" s="71"/>
      <c r="O88" s="71"/>
      <c r="P88" s="71" t="s">
        <v>2</v>
      </c>
    </row>
    <row r="89" spans="2:16" s="65" customFormat="1" ht="16.5" customHeight="1" x14ac:dyDescent="0.15">
      <c r="B89" s="71">
        <v>2023</v>
      </c>
      <c r="C89" s="74">
        <v>89</v>
      </c>
      <c r="D89" s="73" t="s">
        <v>387</v>
      </c>
      <c r="E89" s="71" t="s">
        <v>277</v>
      </c>
      <c r="F89" s="73" t="s">
        <v>278</v>
      </c>
      <c r="G89" s="71" t="s">
        <v>326</v>
      </c>
      <c r="H89" s="73" t="s">
        <v>327</v>
      </c>
      <c r="I89" s="71" t="s">
        <v>248</v>
      </c>
      <c r="J89" s="73" t="s">
        <v>249</v>
      </c>
      <c r="K89" s="71" t="s">
        <v>281</v>
      </c>
      <c r="L89" s="73" t="s">
        <v>282</v>
      </c>
      <c r="M89" s="73" t="str">
        <f t="shared" si="1"/>
        <v>Governmental</v>
      </c>
      <c r="N89" s="71"/>
      <c r="O89" s="71"/>
      <c r="P89" s="71" t="s">
        <v>2</v>
      </c>
    </row>
    <row r="90" spans="2:16" s="65" customFormat="1" ht="16.5" customHeight="1" x14ac:dyDescent="0.15">
      <c r="B90" s="71">
        <v>2023</v>
      </c>
      <c r="C90" s="74">
        <v>90</v>
      </c>
      <c r="D90" s="73" t="s">
        <v>388</v>
      </c>
      <c r="E90" s="71" t="s">
        <v>277</v>
      </c>
      <c r="F90" s="73" t="s">
        <v>278</v>
      </c>
      <c r="G90" s="71" t="s">
        <v>326</v>
      </c>
      <c r="H90" s="73" t="s">
        <v>327</v>
      </c>
      <c r="I90" s="71" t="s">
        <v>248</v>
      </c>
      <c r="J90" s="73" t="s">
        <v>249</v>
      </c>
      <c r="K90" s="71" t="s">
        <v>281</v>
      </c>
      <c r="L90" s="73" t="s">
        <v>282</v>
      </c>
      <c r="M90" s="73" t="str">
        <f t="shared" si="1"/>
        <v>Governmental</v>
      </c>
      <c r="N90" s="71"/>
      <c r="O90" s="71"/>
      <c r="P90" s="71" t="s">
        <v>2</v>
      </c>
    </row>
    <row r="91" spans="2:16" s="65" customFormat="1" ht="16.5" customHeight="1" x14ac:dyDescent="0.15">
      <c r="B91" s="71">
        <v>2023</v>
      </c>
      <c r="C91" s="74">
        <v>91</v>
      </c>
      <c r="D91" s="73" t="s">
        <v>389</v>
      </c>
      <c r="E91" s="71" t="s">
        <v>245</v>
      </c>
      <c r="F91" s="73" t="s">
        <v>246</v>
      </c>
      <c r="G91" s="71" t="s">
        <v>247</v>
      </c>
      <c r="H91" s="73" t="s">
        <v>244</v>
      </c>
      <c r="I91" s="71" t="s">
        <v>248</v>
      </c>
      <c r="J91" s="73" t="s">
        <v>249</v>
      </c>
      <c r="K91" s="71" t="s">
        <v>248</v>
      </c>
      <c r="L91" s="73" t="s">
        <v>244</v>
      </c>
      <c r="M91" s="73" t="str">
        <f t="shared" si="1"/>
        <v>Governmental</v>
      </c>
      <c r="N91" s="71"/>
      <c r="O91" s="71"/>
      <c r="P91" s="71" t="s">
        <v>2</v>
      </c>
    </row>
    <row r="92" spans="2:16" s="65" customFormat="1" ht="16.5" customHeight="1" x14ac:dyDescent="0.15">
      <c r="B92" s="71">
        <v>2023</v>
      </c>
      <c r="C92" s="74">
        <v>92</v>
      </c>
      <c r="D92" s="73" t="s">
        <v>390</v>
      </c>
      <c r="E92" s="71" t="s">
        <v>277</v>
      </c>
      <c r="F92" s="73" t="s">
        <v>278</v>
      </c>
      <c r="G92" s="71" t="s">
        <v>287</v>
      </c>
      <c r="H92" s="73" t="s">
        <v>288</v>
      </c>
      <c r="I92" s="71" t="s">
        <v>248</v>
      </c>
      <c r="J92" s="73" t="s">
        <v>249</v>
      </c>
      <c r="K92" s="71" t="s">
        <v>281</v>
      </c>
      <c r="L92" s="73" t="s">
        <v>282</v>
      </c>
      <c r="M92" s="73" t="str">
        <f t="shared" si="1"/>
        <v>Governmental</v>
      </c>
      <c r="N92" s="71"/>
      <c r="O92" s="71"/>
      <c r="P92" s="71" t="s">
        <v>2</v>
      </c>
    </row>
    <row r="93" spans="2:16" s="65" customFormat="1" ht="16.5" customHeight="1" x14ac:dyDescent="0.15">
      <c r="B93" s="71">
        <v>2023</v>
      </c>
      <c r="C93" s="74">
        <v>93</v>
      </c>
      <c r="D93" s="73" t="s">
        <v>391</v>
      </c>
      <c r="E93" s="71" t="s">
        <v>277</v>
      </c>
      <c r="F93" s="73" t="s">
        <v>278</v>
      </c>
      <c r="G93" s="71" t="s">
        <v>284</v>
      </c>
      <c r="H93" s="73" t="s">
        <v>285</v>
      </c>
      <c r="I93" s="71" t="s">
        <v>248</v>
      </c>
      <c r="J93" s="73" t="s">
        <v>249</v>
      </c>
      <c r="K93" s="71" t="s">
        <v>281</v>
      </c>
      <c r="L93" s="73" t="s">
        <v>282</v>
      </c>
      <c r="M93" s="73" t="str">
        <f t="shared" si="1"/>
        <v>Governmental</v>
      </c>
      <c r="N93" s="71"/>
      <c r="O93" s="71"/>
      <c r="P93" s="71" t="s">
        <v>2</v>
      </c>
    </row>
    <row r="94" spans="2:16" s="65" customFormat="1" ht="16.5" customHeight="1" x14ac:dyDescent="0.15">
      <c r="B94" s="71">
        <v>2023</v>
      </c>
      <c r="C94" s="74">
        <v>94</v>
      </c>
      <c r="D94" s="73" t="s">
        <v>392</v>
      </c>
      <c r="E94" s="71" t="s">
        <v>277</v>
      </c>
      <c r="F94" s="73" t="s">
        <v>278</v>
      </c>
      <c r="G94" s="71" t="s">
        <v>284</v>
      </c>
      <c r="H94" s="73" t="s">
        <v>285</v>
      </c>
      <c r="I94" s="71" t="s">
        <v>248</v>
      </c>
      <c r="J94" s="73" t="s">
        <v>249</v>
      </c>
      <c r="K94" s="71" t="s">
        <v>281</v>
      </c>
      <c r="L94" s="73" t="s">
        <v>282</v>
      </c>
      <c r="M94" s="73" t="str">
        <f t="shared" si="1"/>
        <v>Governmental</v>
      </c>
      <c r="N94" s="71"/>
      <c r="O94" s="71"/>
      <c r="P94" s="71" t="s">
        <v>2</v>
      </c>
    </row>
    <row r="95" spans="2:16" s="65" customFormat="1" ht="16.5" customHeight="1" x14ac:dyDescent="0.15">
      <c r="B95" s="71">
        <v>2023</v>
      </c>
      <c r="C95" s="74">
        <v>95</v>
      </c>
      <c r="D95" s="73" t="s">
        <v>393</v>
      </c>
      <c r="E95" s="71" t="s">
        <v>277</v>
      </c>
      <c r="F95" s="73" t="s">
        <v>278</v>
      </c>
      <c r="G95" s="71" t="s">
        <v>319</v>
      </c>
      <c r="H95" s="73" t="s">
        <v>320</v>
      </c>
      <c r="I95" s="71" t="s">
        <v>248</v>
      </c>
      <c r="J95" s="73" t="s">
        <v>249</v>
      </c>
      <c r="K95" s="71" t="s">
        <v>281</v>
      </c>
      <c r="L95" s="73" t="s">
        <v>282</v>
      </c>
      <c r="M95" s="73" t="str">
        <f t="shared" si="1"/>
        <v>Governmental</v>
      </c>
      <c r="N95" s="71"/>
      <c r="O95" s="71"/>
      <c r="P95" s="71" t="s">
        <v>2</v>
      </c>
    </row>
    <row r="96" spans="2:16" s="65" customFormat="1" ht="16.5" customHeight="1" x14ac:dyDescent="0.15">
      <c r="B96" s="71">
        <v>2023</v>
      </c>
      <c r="C96" s="74">
        <v>96</v>
      </c>
      <c r="D96" s="73" t="s">
        <v>394</v>
      </c>
      <c r="E96" s="71" t="s">
        <v>277</v>
      </c>
      <c r="F96" s="73" t="s">
        <v>278</v>
      </c>
      <c r="G96" s="71" t="s">
        <v>319</v>
      </c>
      <c r="H96" s="73" t="s">
        <v>320</v>
      </c>
      <c r="I96" s="71" t="s">
        <v>248</v>
      </c>
      <c r="J96" s="73" t="s">
        <v>249</v>
      </c>
      <c r="K96" s="71" t="s">
        <v>281</v>
      </c>
      <c r="L96" s="73" t="s">
        <v>282</v>
      </c>
      <c r="M96" s="73" t="str">
        <f t="shared" si="1"/>
        <v>Governmental</v>
      </c>
      <c r="N96" s="71"/>
      <c r="O96" s="71"/>
      <c r="P96" s="71" t="s">
        <v>2</v>
      </c>
    </row>
    <row r="97" spans="2:16" s="65" customFormat="1" ht="16.5" customHeight="1" x14ac:dyDescent="0.15">
      <c r="B97" s="71">
        <v>2023</v>
      </c>
      <c r="C97" s="74">
        <v>97</v>
      </c>
      <c r="D97" s="73" t="s">
        <v>395</v>
      </c>
      <c r="E97" s="71" t="s">
        <v>277</v>
      </c>
      <c r="F97" s="73" t="s">
        <v>278</v>
      </c>
      <c r="G97" s="71" t="s">
        <v>297</v>
      </c>
      <c r="H97" s="73" t="s">
        <v>298</v>
      </c>
      <c r="I97" s="71" t="s">
        <v>248</v>
      </c>
      <c r="J97" s="73" t="s">
        <v>249</v>
      </c>
      <c r="K97" s="71" t="s">
        <v>281</v>
      </c>
      <c r="L97" s="73" t="s">
        <v>282</v>
      </c>
      <c r="M97" s="73" t="str">
        <f t="shared" si="1"/>
        <v>Governmental</v>
      </c>
      <c r="N97" s="71"/>
      <c r="O97" s="71"/>
      <c r="P97" s="71" t="s">
        <v>2</v>
      </c>
    </row>
    <row r="98" spans="2:16" s="65" customFormat="1" ht="16.5" customHeight="1" x14ac:dyDescent="0.15">
      <c r="B98" s="71">
        <v>2023</v>
      </c>
      <c r="C98" s="74">
        <v>98</v>
      </c>
      <c r="D98" s="73" t="s">
        <v>396</v>
      </c>
      <c r="E98" s="71" t="s">
        <v>277</v>
      </c>
      <c r="F98" s="73" t="s">
        <v>278</v>
      </c>
      <c r="G98" s="71" t="s">
        <v>326</v>
      </c>
      <c r="H98" s="73" t="s">
        <v>327</v>
      </c>
      <c r="I98" s="71" t="s">
        <v>248</v>
      </c>
      <c r="J98" s="73" t="s">
        <v>249</v>
      </c>
      <c r="K98" s="71" t="s">
        <v>281</v>
      </c>
      <c r="L98" s="73" t="s">
        <v>282</v>
      </c>
      <c r="M98" s="73" t="str">
        <f t="shared" si="1"/>
        <v>Governmental</v>
      </c>
      <c r="N98" s="71"/>
      <c r="O98" s="71"/>
      <c r="P98" s="71" t="s">
        <v>2</v>
      </c>
    </row>
    <row r="99" spans="2:16" s="65" customFormat="1" ht="16.5" customHeight="1" x14ac:dyDescent="0.15">
      <c r="B99" s="71">
        <v>2023</v>
      </c>
      <c r="C99" s="74">
        <v>99</v>
      </c>
      <c r="D99" s="73" t="s">
        <v>397</v>
      </c>
      <c r="E99" s="71" t="s">
        <v>245</v>
      </c>
      <c r="F99" s="73" t="s">
        <v>246</v>
      </c>
      <c r="G99" s="71" t="s">
        <v>247</v>
      </c>
      <c r="H99" s="73" t="s">
        <v>244</v>
      </c>
      <c r="I99" s="71" t="s">
        <v>248</v>
      </c>
      <c r="J99" s="73" t="s">
        <v>249</v>
      </c>
      <c r="K99" s="71" t="s">
        <v>248</v>
      </c>
      <c r="L99" s="73" t="s">
        <v>244</v>
      </c>
      <c r="M99" s="73" t="str">
        <f t="shared" si="1"/>
        <v>Governmental</v>
      </c>
      <c r="N99" s="71"/>
      <c r="O99" s="71"/>
      <c r="P99" s="71" t="s">
        <v>2</v>
      </c>
    </row>
    <row r="100" spans="2:16" s="65" customFormat="1" ht="16.5" customHeight="1" x14ac:dyDescent="0.15">
      <c r="B100" s="71">
        <v>2023</v>
      </c>
      <c r="C100" s="74">
        <v>100</v>
      </c>
      <c r="D100" s="73" t="s">
        <v>398</v>
      </c>
      <c r="E100" s="71" t="s">
        <v>277</v>
      </c>
      <c r="F100" s="73" t="s">
        <v>278</v>
      </c>
      <c r="G100" s="71" t="s">
        <v>297</v>
      </c>
      <c r="H100" s="73" t="s">
        <v>298</v>
      </c>
      <c r="I100" s="71" t="s">
        <v>248</v>
      </c>
      <c r="J100" s="73" t="s">
        <v>249</v>
      </c>
      <c r="K100" s="71" t="s">
        <v>281</v>
      </c>
      <c r="L100" s="73" t="s">
        <v>282</v>
      </c>
      <c r="M100" s="73" t="str">
        <f t="shared" si="1"/>
        <v>Governmental</v>
      </c>
      <c r="N100" s="71"/>
      <c r="O100" s="71"/>
      <c r="P100" s="71" t="s">
        <v>2</v>
      </c>
    </row>
    <row r="101" spans="2:16" s="65" customFormat="1" ht="16.5" customHeight="1" x14ac:dyDescent="0.15">
      <c r="B101" s="71">
        <v>2023</v>
      </c>
      <c r="C101" s="74">
        <v>101</v>
      </c>
      <c r="D101" s="73" t="s">
        <v>399</v>
      </c>
      <c r="E101" s="71" t="s">
        <v>277</v>
      </c>
      <c r="F101" s="73" t="s">
        <v>278</v>
      </c>
      <c r="G101" s="71" t="s">
        <v>297</v>
      </c>
      <c r="H101" s="73" t="s">
        <v>298</v>
      </c>
      <c r="I101" s="71" t="s">
        <v>248</v>
      </c>
      <c r="J101" s="73" t="s">
        <v>249</v>
      </c>
      <c r="K101" s="71" t="s">
        <v>281</v>
      </c>
      <c r="L101" s="73" t="s">
        <v>282</v>
      </c>
      <c r="M101" s="73" t="str">
        <f t="shared" si="1"/>
        <v>Governmental</v>
      </c>
      <c r="N101" s="71"/>
      <c r="O101" s="71"/>
      <c r="P101" s="71" t="s">
        <v>2</v>
      </c>
    </row>
    <row r="102" spans="2:16" s="65" customFormat="1" ht="16.5" customHeight="1" x14ac:dyDescent="0.15">
      <c r="B102" s="71">
        <v>2023</v>
      </c>
      <c r="C102" s="74">
        <v>102</v>
      </c>
      <c r="D102" s="73" t="s">
        <v>400</v>
      </c>
      <c r="E102" s="71" t="s">
        <v>277</v>
      </c>
      <c r="F102" s="73" t="s">
        <v>278</v>
      </c>
      <c r="G102" s="71" t="s">
        <v>297</v>
      </c>
      <c r="H102" s="73" t="s">
        <v>298</v>
      </c>
      <c r="I102" s="71" t="s">
        <v>248</v>
      </c>
      <c r="J102" s="73" t="s">
        <v>249</v>
      </c>
      <c r="K102" s="71" t="s">
        <v>281</v>
      </c>
      <c r="L102" s="73" t="s">
        <v>282</v>
      </c>
      <c r="M102" s="73" t="str">
        <f t="shared" si="1"/>
        <v>Governmental</v>
      </c>
      <c r="N102" s="71"/>
      <c r="O102" s="71"/>
      <c r="P102" s="71" t="s">
        <v>2</v>
      </c>
    </row>
    <row r="103" spans="2:16" s="65" customFormat="1" ht="16.5" customHeight="1" x14ac:dyDescent="0.15">
      <c r="B103" s="71">
        <v>2023</v>
      </c>
      <c r="C103" s="74">
        <v>103</v>
      </c>
      <c r="D103" s="73" t="s">
        <v>401</v>
      </c>
      <c r="E103" s="71" t="s">
        <v>277</v>
      </c>
      <c r="F103" s="73" t="s">
        <v>278</v>
      </c>
      <c r="G103" s="71" t="s">
        <v>301</v>
      </c>
      <c r="H103" s="73" t="s">
        <v>302</v>
      </c>
      <c r="I103" s="71" t="s">
        <v>248</v>
      </c>
      <c r="J103" s="73" t="s">
        <v>249</v>
      </c>
      <c r="K103" s="71" t="s">
        <v>281</v>
      </c>
      <c r="L103" s="73" t="s">
        <v>282</v>
      </c>
      <c r="M103" s="73" t="str">
        <f t="shared" si="1"/>
        <v>Governmental</v>
      </c>
      <c r="N103" s="71"/>
      <c r="O103" s="71"/>
      <c r="P103" s="71" t="s">
        <v>2</v>
      </c>
    </row>
    <row r="104" spans="2:16" s="65" customFormat="1" ht="16.5" customHeight="1" x14ac:dyDescent="0.15">
      <c r="B104" s="71">
        <v>2023</v>
      </c>
      <c r="C104" s="74">
        <v>104</v>
      </c>
      <c r="D104" s="73" t="s">
        <v>402</v>
      </c>
      <c r="E104" s="71" t="s">
        <v>277</v>
      </c>
      <c r="F104" s="73" t="s">
        <v>278</v>
      </c>
      <c r="G104" s="71" t="s">
        <v>284</v>
      </c>
      <c r="H104" s="73" t="s">
        <v>285</v>
      </c>
      <c r="I104" s="71" t="s">
        <v>248</v>
      </c>
      <c r="J104" s="73" t="s">
        <v>249</v>
      </c>
      <c r="K104" s="71" t="s">
        <v>281</v>
      </c>
      <c r="L104" s="73" t="s">
        <v>282</v>
      </c>
      <c r="M104" s="73" t="str">
        <f t="shared" si="1"/>
        <v>Governmental</v>
      </c>
      <c r="N104" s="71"/>
      <c r="O104" s="71"/>
      <c r="P104" s="71" t="s">
        <v>2</v>
      </c>
    </row>
    <row r="105" spans="2:16" s="65" customFormat="1" ht="16.5" customHeight="1" x14ac:dyDescent="0.15">
      <c r="B105" s="71">
        <v>2023</v>
      </c>
      <c r="C105" s="74">
        <v>105</v>
      </c>
      <c r="D105" s="73" t="s">
        <v>403</v>
      </c>
      <c r="E105" s="71" t="s">
        <v>245</v>
      </c>
      <c r="F105" s="73" t="s">
        <v>246</v>
      </c>
      <c r="G105" s="71" t="s">
        <v>247</v>
      </c>
      <c r="H105" s="73" t="s">
        <v>244</v>
      </c>
      <c r="I105" s="71" t="s">
        <v>248</v>
      </c>
      <c r="J105" s="73" t="s">
        <v>249</v>
      </c>
      <c r="K105" s="71" t="s">
        <v>248</v>
      </c>
      <c r="L105" s="73" t="s">
        <v>244</v>
      </c>
      <c r="M105" s="73" t="str">
        <f t="shared" si="1"/>
        <v>Governmental</v>
      </c>
      <c r="N105" s="71"/>
      <c r="O105" s="71"/>
      <c r="P105" s="71" t="s">
        <v>2</v>
      </c>
    </row>
    <row r="106" spans="2:16" s="65" customFormat="1" ht="16.5" customHeight="1" x14ac:dyDescent="0.15">
      <c r="B106" s="71">
        <v>2023</v>
      </c>
      <c r="C106" s="74">
        <v>106</v>
      </c>
      <c r="D106" s="73" t="s">
        <v>404</v>
      </c>
      <c r="E106" s="71" t="s">
        <v>277</v>
      </c>
      <c r="F106" s="73" t="s">
        <v>278</v>
      </c>
      <c r="G106" s="71" t="s">
        <v>312</v>
      </c>
      <c r="H106" s="73" t="s">
        <v>313</v>
      </c>
      <c r="I106" s="71" t="s">
        <v>248</v>
      </c>
      <c r="J106" s="73" t="s">
        <v>249</v>
      </c>
      <c r="K106" s="71" t="s">
        <v>281</v>
      </c>
      <c r="L106" s="73" t="s">
        <v>282</v>
      </c>
      <c r="M106" s="73" t="str">
        <f t="shared" si="1"/>
        <v>Governmental</v>
      </c>
      <c r="N106" s="71"/>
      <c r="O106" s="71"/>
      <c r="P106" s="71" t="s">
        <v>2</v>
      </c>
    </row>
    <row r="107" spans="2:16" s="65" customFormat="1" ht="16.5" customHeight="1" x14ac:dyDescent="0.15">
      <c r="B107" s="71">
        <v>2023</v>
      </c>
      <c r="C107" s="74">
        <v>107</v>
      </c>
      <c r="D107" s="73" t="s">
        <v>405</v>
      </c>
      <c r="E107" s="71" t="s">
        <v>277</v>
      </c>
      <c r="F107" s="73" t="s">
        <v>278</v>
      </c>
      <c r="G107" s="71" t="s">
        <v>406</v>
      </c>
      <c r="H107" s="73" t="s">
        <v>407</v>
      </c>
      <c r="I107" s="71" t="s">
        <v>248</v>
      </c>
      <c r="J107" s="73" t="s">
        <v>249</v>
      </c>
      <c r="K107" s="71" t="s">
        <v>281</v>
      </c>
      <c r="L107" s="73" t="s">
        <v>282</v>
      </c>
      <c r="M107" s="73" t="str">
        <f t="shared" si="1"/>
        <v>Governmental</v>
      </c>
      <c r="N107" s="71"/>
      <c r="O107" s="71"/>
      <c r="P107" s="71" t="s">
        <v>2</v>
      </c>
    </row>
    <row r="108" spans="2:16" s="65" customFormat="1" ht="16.5" customHeight="1" x14ac:dyDescent="0.15">
      <c r="B108" s="71">
        <v>2023</v>
      </c>
      <c r="C108" s="74">
        <v>108</v>
      </c>
      <c r="D108" s="73" t="s">
        <v>408</v>
      </c>
      <c r="E108" s="71" t="s">
        <v>277</v>
      </c>
      <c r="F108" s="73" t="s">
        <v>278</v>
      </c>
      <c r="G108" s="71" t="s">
        <v>284</v>
      </c>
      <c r="H108" s="73" t="s">
        <v>285</v>
      </c>
      <c r="I108" s="71" t="s">
        <v>248</v>
      </c>
      <c r="J108" s="73" t="s">
        <v>249</v>
      </c>
      <c r="K108" s="71" t="s">
        <v>281</v>
      </c>
      <c r="L108" s="73" t="s">
        <v>282</v>
      </c>
      <c r="M108" s="73" t="str">
        <f t="shared" si="1"/>
        <v>Governmental</v>
      </c>
      <c r="N108" s="71"/>
      <c r="O108" s="71"/>
      <c r="P108" s="71" t="s">
        <v>2</v>
      </c>
    </row>
    <row r="109" spans="2:16" s="65" customFormat="1" ht="16.5" customHeight="1" x14ac:dyDescent="0.15">
      <c r="B109" s="71">
        <v>2023</v>
      </c>
      <c r="C109" s="74">
        <v>109</v>
      </c>
      <c r="D109" s="73" t="s">
        <v>409</v>
      </c>
      <c r="E109" s="71" t="s">
        <v>277</v>
      </c>
      <c r="F109" s="73" t="s">
        <v>278</v>
      </c>
      <c r="G109" s="71" t="s">
        <v>297</v>
      </c>
      <c r="H109" s="73" t="s">
        <v>298</v>
      </c>
      <c r="I109" s="71" t="s">
        <v>248</v>
      </c>
      <c r="J109" s="73" t="s">
        <v>249</v>
      </c>
      <c r="K109" s="71" t="s">
        <v>281</v>
      </c>
      <c r="L109" s="73" t="s">
        <v>282</v>
      </c>
      <c r="M109" s="73" t="str">
        <f t="shared" si="1"/>
        <v>Governmental</v>
      </c>
      <c r="N109" s="71"/>
      <c r="O109" s="71"/>
      <c r="P109" s="71" t="s">
        <v>2</v>
      </c>
    </row>
    <row r="110" spans="2:16" s="65" customFormat="1" ht="16.5" customHeight="1" x14ac:dyDescent="0.15">
      <c r="B110" s="71">
        <v>2023</v>
      </c>
      <c r="C110" s="74">
        <v>110</v>
      </c>
      <c r="D110" s="73" t="s">
        <v>410</v>
      </c>
      <c r="E110" s="71" t="s">
        <v>277</v>
      </c>
      <c r="F110" s="73" t="s">
        <v>278</v>
      </c>
      <c r="G110" s="71" t="s">
        <v>312</v>
      </c>
      <c r="H110" s="73" t="s">
        <v>313</v>
      </c>
      <c r="I110" s="71" t="s">
        <v>248</v>
      </c>
      <c r="J110" s="73" t="s">
        <v>249</v>
      </c>
      <c r="K110" s="71" t="s">
        <v>281</v>
      </c>
      <c r="L110" s="73" t="s">
        <v>282</v>
      </c>
      <c r="M110" s="73" t="str">
        <f t="shared" si="1"/>
        <v>Governmental</v>
      </c>
      <c r="N110" s="71"/>
      <c r="O110" s="71"/>
      <c r="P110" s="71" t="s">
        <v>2</v>
      </c>
    </row>
    <row r="111" spans="2:16" s="65" customFormat="1" ht="16.5" customHeight="1" x14ac:dyDescent="0.15">
      <c r="B111" s="71">
        <v>2023</v>
      </c>
      <c r="C111" s="74">
        <v>111</v>
      </c>
      <c r="D111" s="73" t="s">
        <v>411</v>
      </c>
      <c r="E111" s="71" t="s">
        <v>277</v>
      </c>
      <c r="F111" s="73" t="s">
        <v>278</v>
      </c>
      <c r="G111" s="71" t="s">
        <v>284</v>
      </c>
      <c r="H111" s="73" t="s">
        <v>285</v>
      </c>
      <c r="I111" s="71" t="s">
        <v>248</v>
      </c>
      <c r="J111" s="73" t="s">
        <v>249</v>
      </c>
      <c r="K111" s="71" t="s">
        <v>281</v>
      </c>
      <c r="L111" s="73" t="s">
        <v>282</v>
      </c>
      <c r="M111" s="73" t="str">
        <f t="shared" si="1"/>
        <v>Governmental</v>
      </c>
      <c r="N111" s="71"/>
      <c r="O111" s="71"/>
      <c r="P111" s="71" t="s">
        <v>2</v>
      </c>
    </row>
    <row r="112" spans="2:16" s="65" customFormat="1" ht="16.5" customHeight="1" x14ac:dyDescent="0.15">
      <c r="B112" s="71">
        <v>2023</v>
      </c>
      <c r="C112" s="74">
        <v>112</v>
      </c>
      <c r="D112" s="73" t="s">
        <v>412</v>
      </c>
      <c r="E112" s="71" t="s">
        <v>277</v>
      </c>
      <c r="F112" s="73" t="s">
        <v>278</v>
      </c>
      <c r="G112" s="71" t="s">
        <v>297</v>
      </c>
      <c r="H112" s="73" t="s">
        <v>298</v>
      </c>
      <c r="I112" s="71" t="s">
        <v>248</v>
      </c>
      <c r="J112" s="73" t="s">
        <v>249</v>
      </c>
      <c r="K112" s="71" t="s">
        <v>281</v>
      </c>
      <c r="L112" s="73" t="s">
        <v>282</v>
      </c>
      <c r="M112" s="73" t="str">
        <f t="shared" si="1"/>
        <v>Governmental</v>
      </c>
      <c r="N112" s="71"/>
      <c r="O112" s="71"/>
      <c r="P112" s="71" t="s">
        <v>2</v>
      </c>
    </row>
    <row r="113" spans="2:16" s="65" customFormat="1" ht="16.5" customHeight="1" x14ac:dyDescent="0.15">
      <c r="B113" s="71">
        <v>2023</v>
      </c>
      <c r="C113" s="74">
        <v>113</v>
      </c>
      <c r="D113" s="73" t="s">
        <v>413</v>
      </c>
      <c r="E113" s="71" t="s">
        <v>277</v>
      </c>
      <c r="F113" s="73" t="s">
        <v>278</v>
      </c>
      <c r="G113" s="71" t="s">
        <v>297</v>
      </c>
      <c r="H113" s="73" t="s">
        <v>298</v>
      </c>
      <c r="I113" s="71" t="s">
        <v>248</v>
      </c>
      <c r="J113" s="73" t="s">
        <v>249</v>
      </c>
      <c r="K113" s="71" t="s">
        <v>281</v>
      </c>
      <c r="L113" s="73" t="s">
        <v>282</v>
      </c>
      <c r="M113" s="73" t="str">
        <f t="shared" si="1"/>
        <v>Governmental</v>
      </c>
      <c r="N113" s="71"/>
      <c r="O113" s="71"/>
      <c r="P113" s="71" t="s">
        <v>2</v>
      </c>
    </row>
    <row r="114" spans="2:16" s="65" customFormat="1" ht="16.5" customHeight="1" x14ac:dyDescent="0.15">
      <c r="B114" s="71">
        <v>2023</v>
      </c>
      <c r="C114" s="74">
        <v>114</v>
      </c>
      <c r="D114" s="73" t="s">
        <v>414</v>
      </c>
      <c r="E114" s="71" t="s">
        <v>277</v>
      </c>
      <c r="F114" s="73" t="s">
        <v>278</v>
      </c>
      <c r="G114" s="71" t="s">
        <v>415</v>
      </c>
      <c r="H114" s="73" t="s">
        <v>416</v>
      </c>
      <c r="I114" s="71" t="s">
        <v>248</v>
      </c>
      <c r="J114" s="73" t="s">
        <v>249</v>
      </c>
      <c r="K114" s="71" t="s">
        <v>281</v>
      </c>
      <c r="L114" s="73" t="s">
        <v>282</v>
      </c>
      <c r="M114" s="73" t="str">
        <f t="shared" si="1"/>
        <v>Governmental</v>
      </c>
      <c r="N114" s="71"/>
      <c r="O114" s="71"/>
      <c r="P114" s="71" t="s">
        <v>2</v>
      </c>
    </row>
    <row r="115" spans="2:16" s="65" customFormat="1" ht="16.5" customHeight="1" x14ac:dyDescent="0.15">
      <c r="B115" s="71">
        <v>2023</v>
      </c>
      <c r="C115" s="74">
        <v>115</v>
      </c>
      <c r="D115" s="73" t="s">
        <v>417</v>
      </c>
      <c r="E115" s="71" t="s">
        <v>277</v>
      </c>
      <c r="F115" s="73" t="s">
        <v>278</v>
      </c>
      <c r="G115" s="71" t="s">
        <v>297</v>
      </c>
      <c r="H115" s="73" t="s">
        <v>298</v>
      </c>
      <c r="I115" s="71" t="s">
        <v>248</v>
      </c>
      <c r="J115" s="73" t="s">
        <v>249</v>
      </c>
      <c r="K115" s="71" t="s">
        <v>281</v>
      </c>
      <c r="L115" s="73" t="s">
        <v>282</v>
      </c>
      <c r="M115" s="73" t="str">
        <f t="shared" si="1"/>
        <v>Governmental</v>
      </c>
      <c r="N115" s="71"/>
      <c r="O115" s="71"/>
      <c r="P115" s="71" t="s">
        <v>2</v>
      </c>
    </row>
    <row r="116" spans="2:16" s="65" customFormat="1" ht="16.5" customHeight="1" x14ac:dyDescent="0.15">
      <c r="B116" s="71">
        <v>2023</v>
      </c>
      <c r="C116" s="74">
        <v>116</v>
      </c>
      <c r="D116" s="73" t="s">
        <v>418</v>
      </c>
      <c r="E116" s="71" t="s">
        <v>277</v>
      </c>
      <c r="F116" s="73" t="s">
        <v>278</v>
      </c>
      <c r="G116" s="71" t="s">
        <v>312</v>
      </c>
      <c r="H116" s="73" t="s">
        <v>313</v>
      </c>
      <c r="I116" s="71" t="s">
        <v>248</v>
      </c>
      <c r="J116" s="73" t="s">
        <v>249</v>
      </c>
      <c r="K116" s="71" t="s">
        <v>281</v>
      </c>
      <c r="L116" s="73" t="s">
        <v>282</v>
      </c>
      <c r="M116" s="73" t="str">
        <f t="shared" si="1"/>
        <v>Governmental</v>
      </c>
      <c r="N116" s="71"/>
      <c r="O116" s="71"/>
      <c r="P116" s="71" t="s">
        <v>2</v>
      </c>
    </row>
    <row r="117" spans="2:16" s="65" customFormat="1" ht="16.5" customHeight="1" x14ac:dyDescent="0.15">
      <c r="B117" s="71">
        <v>2023</v>
      </c>
      <c r="C117" s="74">
        <v>117</v>
      </c>
      <c r="D117" s="73" t="s">
        <v>419</v>
      </c>
      <c r="E117" s="71" t="s">
        <v>277</v>
      </c>
      <c r="F117" s="73" t="s">
        <v>278</v>
      </c>
      <c r="G117" s="71" t="s">
        <v>415</v>
      </c>
      <c r="H117" s="73" t="s">
        <v>416</v>
      </c>
      <c r="I117" s="71" t="s">
        <v>248</v>
      </c>
      <c r="J117" s="73" t="s">
        <v>249</v>
      </c>
      <c r="K117" s="71" t="s">
        <v>281</v>
      </c>
      <c r="L117" s="73" t="s">
        <v>282</v>
      </c>
      <c r="M117" s="73" t="str">
        <f t="shared" si="1"/>
        <v>Governmental</v>
      </c>
      <c r="N117" s="71"/>
      <c r="O117" s="71"/>
      <c r="P117" s="71" t="s">
        <v>2</v>
      </c>
    </row>
    <row r="118" spans="2:16" s="65" customFormat="1" ht="16.5" customHeight="1" x14ac:dyDescent="0.15">
      <c r="B118" s="71">
        <v>2023</v>
      </c>
      <c r="C118" s="74">
        <v>118</v>
      </c>
      <c r="D118" s="73" t="s">
        <v>420</v>
      </c>
      <c r="E118" s="71" t="s">
        <v>277</v>
      </c>
      <c r="F118" s="73" t="s">
        <v>278</v>
      </c>
      <c r="G118" s="71" t="s">
        <v>284</v>
      </c>
      <c r="H118" s="73" t="s">
        <v>285</v>
      </c>
      <c r="I118" s="71" t="s">
        <v>248</v>
      </c>
      <c r="J118" s="73" t="s">
        <v>249</v>
      </c>
      <c r="K118" s="71" t="s">
        <v>281</v>
      </c>
      <c r="L118" s="73" t="s">
        <v>282</v>
      </c>
      <c r="M118" s="73" t="str">
        <f t="shared" si="1"/>
        <v>Governmental</v>
      </c>
      <c r="N118" s="71"/>
      <c r="O118" s="71"/>
      <c r="P118" s="71" t="s">
        <v>2</v>
      </c>
    </row>
    <row r="119" spans="2:16" s="65" customFormat="1" ht="16.5" customHeight="1" x14ac:dyDescent="0.15">
      <c r="B119" s="71">
        <v>2023</v>
      </c>
      <c r="C119" s="74">
        <v>119</v>
      </c>
      <c r="D119" s="73" t="s">
        <v>421</v>
      </c>
      <c r="E119" s="71" t="s">
        <v>277</v>
      </c>
      <c r="F119" s="73" t="s">
        <v>278</v>
      </c>
      <c r="G119" s="71" t="s">
        <v>312</v>
      </c>
      <c r="H119" s="73" t="s">
        <v>313</v>
      </c>
      <c r="I119" s="71" t="s">
        <v>248</v>
      </c>
      <c r="J119" s="73" t="s">
        <v>249</v>
      </c>
      <c r="K119" s="71" t="s">
        <v>281</v>
      </c>
      <c r="L119" s="73" t="s">
        <v>282</v>
      </c>
      <c r="M119" s="73" t="str">
        <f t="shared" si="1"/>
        <v>Governmental</v>
      </c>
      <c r="N119" s="71"/>
      <c r="O119" s="71"/>
      <c r="P119" s="71" t="s">
        <v>2</v>
      </c>
    </row>
    <row r="120" spans="2:16" s="65" customFormat="1" ht="16.5" customHeight="1" x14ac:dyDescent="0.15">
      <c r="B120" s="71">
        <v>2023</v>
      </c>
      <c r="C120" s="74">
        <v>120</v>
      </c>
      <c r="D120" s="73" t="s">
        <v>422</v>
      </c>
      <c r="E120" s="71" t="s">
        <v>277</v>
      </c>
      <c r="F120" s="73" t="s">
        <v>278</v>
      </c>
      <c r="G120" s="71" t="s">
        <v>312</v>
      </c>
      <c r="H120" s="73" t="s">
        <v>313</v>
      </c>
      <c r="I120" s="71" t="s">
        <v>248</v>
      </c>
      <c r="J120" s="73" t="s">
        <v>249</v>
      </c>
      <c r="K120" s="71" t="s">
        <v>281</v>
      </c>
      <c r="L120" s="73" t="s">
        <v>282</v>
      </c>
      <c r="M120" s="73" t="str">
        <f t="shared" si="1"/>
        <v>Governmental</v>
      </c>
      <c r="N120" s="71"/>
      <c r="O120" s="71"/>
      <c r="P120" s="71" t="s">
        <v>2</v>
      </c>
    </row>
    <row r="121" spans="2:16" s="65" customFormat="1" ht="16.5" customHeight="1" x14ac:dyDescent="0.15">
      <c r="B121" s="71">
        <v>2023</v>
      </c>
      <c r="C121" s="74">
        <v>121</v>
      </c>
      <c r="D121" s="73" t="s">
        <v>423</v>
      </c>
      <c r="E121" s="71" t="s">
        <v>260</v>
      </c>
      <c r="F121" s="73" t="s">
        <v>261</v>
      </c>
      <c r="G121" s="71" t="s">
        <v>379</v>
      </c>
      <c r="H121" s="73" t="s">
        <v>380</v>
      </c>
      <c r="I121" s="71" t="s">
        <v>240</v>
      </c>
      <c r="J121" s="73" t="s">
        <v>241</v>
      </c>
      <c r="K121" s="71" t="s">
        <v>264</v>
      </c>
      <c r="L121" s="73" t="s">
        <v>265</v>
      </c>
      <c r="M121" s="73" t="str">
        <f t="shared" si="1"/>
        <v>Fiduciary</v>
      </c>
      <c r="N121" s="71"/>
      <c r="O121" s="71"/>
      <c r="P121" s="71" t="s">
        <v>2</v>
      </c>
    </row>
    <row r="122" spans="2:16" s="65" customFormat="1" ht="16.5" customHeight="1" x14ac:dyDescent="0.15">
      <c r="B122" s="71">
        <v>2023</v>
      </c>
      <c r="C122" s="74">
        <v>122</v>
      </c>
      <c r="D122" s="73" t="s">
        <v>424</v>
      </c>
      <c r="E122" s="71" t="s">
        <v>277</v>
      </c>
      <c r="F122" s="73" t="s">
        <v>278</v>
      </c>
      <c r="G122" s="71" t="s">
        <v>297</v>
      </c>
      <c r="H122" s="73" t="s">
        <v>298</v>
      </c>
      <c r="I122" s="71" t="s">
        <v>248</v>
      </c>
      <c r="J122" s="73" t="s">
        <v>249</v>
      </c>
      <c r="K122" s="71" t="s">
        <v>281</v>
      </c>
      <c r="L122" s="73" t="s">
        <v>282</v>
      </c>
      <c r="M122" s="73" t="str">
        <f t="shared" si="1"/>
        <v>Governmental</v>
      </c>
      <c r="N122" s="71"/>
      <c r="O122" s="71"/>
      <c r="P122" s="71" t="s">
        <v>2</v>
      </c>
    </row>
    <row r="123" spans="2:16" s="65" customFormat="1" ht="16.5" customHeight="1" x14ac:dyDescent="0.15">
      <c r="B123" s="71">
        <v>2023</v>
      </c>
      <c r="C123" s="74">
        <v>123</v>
      </c>
      <c r="D123" s="73" t="s">
        <v>425</v>
      </c>
      <c r="E123" s="71" t="s">
        <v>245</v>
      </c>
      <c r="F123" s="73" t="s">
        <v>246</v>
      </c>
      <c r="G123" s="71" t="s">
        <v>247</v>
      </c>
      <c r="H123" s="73" t="s">
        <v>244</v>
      </c>
      <c r="I123" s="71" t="s">
        <v>248</v>
      </c>
      <c r="J123" s="73" t="s">
        <v>249</v>
      </c>
      <c r="K123" s="71" t="s">
        <v>248</v>
      </c>
      <c r="L123" s="73" t="s">
        <v>244</v>
      </c>
      <c r="M123" s="73" t="str">
        <f t="shared" si="1"/>
        <v>Governmental</v>
      </c>
      <c r="N123" s="71"/>
      <c r="O123" s="71"/>
      <c r="P123" s="71" t="s">
        <v>2</v>
      </c>
    </row>
    <row r="124" spans="2:16" s="65" customFormat="1" ht="16.5" customHeight="1" x14ac:dyDescent="0.15">
      <c r="B124" s="71">
        <v>2023</v>
      </c>
      <c r="C124" s="74">
        <v>124</v>
      </c>
      <c r="D124" s="73" t="s">
        <v>426</v>
      </c>
      <c r="E124" s="71" t="s">
        <v>277</v>
      </c>
      <c r="F124" s="73" t="s">
        <v>278</v>
      </c>
      <c r="G124" s="71" t="s">
        <v>297</v>
      </c>
      <c r="H124" s="73" t="s">
        <v>298</v>
      </c>
      <c r="I124" s="71" t="s">
        <v>248</v>
      </c>
      <c r="J124" s="73" t="s">
        <v>249</v>
      </c>
      <c r="K124" s="71" t="s">
        <v>281</v>
      </c>
      <c r="L124" s="73" t="s">
        <v>282</v>
      </c>
      <c r="M124" s="73" t="str">
        <f t="shared" si="1"/>
        <v>Governmental</v>
      </c>
      <c r="N124" s="71"/>
      <c r="O124" s="71"/>
      <c r="P124" s="71" t="s">
        <v>2</v>
      </c>
    </row>
    <row r="125" spans="2:16" s="65" customFormat="1" ht="16.5" customHeight="1" x14ac:dyDescent="0.15">
      <c r="B125" s="71">
        <v>2023</v>
      </c>
      <c r="C125" s="74">
        <v>125</v>
      </c>
      <c r="D125" s="73" t="s">
        <v>427</v>
      </c>
      <c r="E125" s="71" t="s">
        <v>245</v>
      </c>
      <c r="F125" s="73" t="s">
        <v>246</v>
      </c>
      <c r="G125" s="71" t="s">
        <v>247</v>
      </c>
      <c r="H125" s="73" t="s">
        <v>244</v>
      </c>
      <c r="I125" s="71" t="s">
        <v>248</v>
      </c>
      <c r="J125" s="73" t="s">
        <v>249</v>
      </c>
      <c r="K125" s="71" t="s">
        <v>248</v>
      </c>
      <c r="L125" s="73" t="s">
        <v>244</v>
      </c>
      <c r="M125" s="73" t="str">
        <f t="shared" si="1"/>
        <v>Governmental</v>
      </c>
      <c r="N125" s="71"/>
      <c r="O125" s="71"/>
      <c r="P125" s="71" t="s">
        <v>2</v>
      </c>
    </row>
    <row r="126" spans="2:16" s="65" customFormat="1" ht="16.5" customHeight="1" x14ac:dyDescent="0.15">
      <c r="B126" s="71">
        <v>2023</v>
      </c>
      <c r="C126" s="74">
        <v>126</v>
      </c>
      <c r="D126" s="73" t="s">
        <v>428</v>
      </c>
      <c r="E126" s="71" t="s">
        <v>245</v>
      </c>
      <c r="F126" s="73" t="s">
        <v>246</v>
      </c>
      <c r="G126" s="71" t="s">
        <v>247</v>
      </c>
      <c r="H126" s="73" t="s">
        <v>244</v>
      </c>
      <c r="I126" s="71" t="s">
        <v>248</v>
      </c>
      <c r="J126" s="73" t="s">
        <v>249</v>
      </c>
      <c r="K126" s="71" t="s">
        <v>248</v>
      </c>
      <c r="L126" s="73" t="s">
        <v>244</v>
      </c>
      <c r="M126" s="73" t="str">
        <f t="shared" si="1"/>
        <v>Governmental</v>
      </c>
      <c r="N126" s="71"/>
      <c r="O126" s="71"/>
      <c r="P126" s="71" t="s">
        <v>2</v>
      </c>
    </row>
    <row r="127" spans="2:16" s="65" customFormat="1" ht="16.5" customHeight="1" x14ac:dyDescent="0.15">
      <c r="B127" s="71">
        <v>2023</v>
      </c>
      <c r="C127" s="74">
        <v>127</v>
      </c>
      <c r="D127" s="73" t="s">
        <v>429</v>
      </c>
      <c r="E127" s="71" t="s">
        <v>277</v>
      </c>
      <c r="F127" s="73" t="s">
        <v>278</v>
      </c>
      <c r="G127" s="71" t="s">
        <v>406</v>
      </c>
      <c r="H127" s="73" t="s">
        <v>407</v>
      </c>
      <c r="I127" s="71" t="s">
        <v>248</v>
      </c>
      <c r="J127" s="73" t="s">
        <v>249</v>
      </c>
      <c r="K127" s="71" t="s">
        <v>281</v>
      </c>
      <c r="L127" s="73" t="s">
        <v>282</v>
      </c>
      <c r="M127" s="73" t="str">
        <f t="shared" si="1"/>
        <v>Governmental</v>
      </c>
      <c r="N127" s="71"/>
      <c r="O127" s="71"/>
      <c r="P127" s="71" t="s">
        <v>2</v>
      </c>
    </row>
    <row r="128" spans="2:16" s="65" customFormat="1" ht="16.5" customHeight="1" x14ac:dyDescent="0.15">
      <c r="B128" s="71">
        <v>2023</v>
      </c>
      <c r="C128" s="74">
        <v>129</v>
      </c>
      <c r="D128" s="73" t="s">
        <v>430</v>
      </c>
      <c r="E128" s="71" t="s">
        <v>277</v>
      </c>
      <c r="F128" s="73" t="s">
        <v>278</v>
      </c>
      <c r="G128" s="71" t="s">
        <v>312</v>
      </c>
      <c r="H128" s="73" t="s">
        <v>313</v>
      </c>
      <c r="I128" s="71" t="s">
        <v>248</v>
      </c>
      <c r="J128" s="73" t="s">
        <v>249</v>
      </c>
      <c r="K128" s="71" t="s">
        <v>281</v>
      </c>
      <c r="L128" s="73" t="s">
        <v>282</v>
      </c>
      <c r="M128" s="73" t="str">
        <f t="shared" si="1"/>
        <v>Governmental</v>
      </c>
      <c r="N128" s="71"/>
      <c r="O128" s="71"/>
      <c r="P128" s="71" t="s">
        <v>2</v>
      </c>
    </row>
    <row r="129" spans="2:16" s="65" customFormat="1" ht="16.5" customHeight="1" x14ac:dyDescent="0.15">
      <c r="B129" s="71">
        <v>2023</v>
      </c>
      <c r="C129" s="74">
        <v>130</v>
      </c>
      <c r="D129" s="73" t="s">
        <v>431</v>
      </c>
      <c r="E129" s="71" t="s">
        <v>277</v>
      </c>
      <c r="F129" s="73" t="s">
        <v>278</v>
      </c>
      <c r="G129" s="71" t="s">
        <v>297</v>
      </c>
      <c r="H129" s="73" t="s">
        <v>298</v>
      </c>
      <c r="I129" s="71" t="s">
        <v>248</v>
      </c>
      <c r="J129" s="73" t="s">
        <v>249</v>
      </c>
      <c r="K129" s="71" t="s">
        <v>281</v>
      </c>
      <c r="L129" s="73" t="s">
        <v>282</v>
      </c>
      <c r="M129" s="73" t="str">
        <f t="shared" si="1"/>
        <v>Governmental</v>
      </c>
      <c r="N129" s="71"/>
      <c r="O129" s="71"/>
      <c r="P129" s="71" t="s">
        <v>2</v>
      </c>
    </row>
    <row r="130" spans="2:16" s="65" customFormat="1" ht="16.5" customHeight="1" x14ac:dyDescent="0.15">
      <c r="B130" s="71">
        <v>2023</v>
      </c>
      <c r="C130" s="74">
        <v>131</v>
      </c>
      <c r="D130" s="73" t="s">
        <v>432</v>
      </c>
      <c r="E130" s="71" t="s">
        <v>433</v>
      </c>
      <c r="F130" s="73" t="s">
        <v>434</v>
      </c>
      <c r="G130" s="71" t="s">
        <v>435</v>
      </c>
      <c r="H130" s="73" t="s">
        <v>436</v>
      </c>
      <c r="I130" s="71" t="s">
        <v>240</v>
      </c>
      <c r="J130" s="73" t="s">
        <v>241</v>
      </c>
      <c r="K130" s="71" t="s">
        <v>437</v>
      </c>
      <c r="L130" s="73" t="s">
        <v>438</v>
      </c>
      <c r="M130" s="73" t="str">
        <f t="shared" si="1"/>
        <v>Fiduciary</v>
      </c>
      <c r="N130" s="71"/>
      <c r="O130" s="71"/>
      <c r="P130" s="71" t="s">
        <v>2</v>
      </c>
    </row>
    <row r="131" spans="2:16" s="65" customFormat="1" ht="16.5" customHeight="1" x14ac:dyDescent="0.15">
      <c r="B131" s="71">
        <v>2023</v>
      </c>
      <c r="C131" s="74">
        <v>143</v>
      </c>
      <c r="D131" s="73" t="s">
        <v>439</v>
      </c>
      <c r="E131" s="71" t="s">
        <v>277</v>
      </c>
      <c r="F131" s="73" t="s">
        <v>278</v>
      </c>
      <c r="G131" s="71" t="s">
        <v>301</v>
      </c>
      <c r="H131" s="73" t="s">
        <v>302</v>
      </c>
      <c r="I131" s="71" t="s">
        <v>248</v>
      </c>
      <c r="J131" s="73" t="s">
        <v>249</v>
      </c>
      <c r="K131" s="71" t="s">
        <v>281</v>
      </c>
      <c r="L131" s="73" t="s">
        <v>282</v>
      </c>
      <c r="M131" s="73" t="str">
        <f t="shared" si="1"/>
        <v>Governmental</v>
      </c>
      <c r="N131" s="71"/>
      <c r="O131" s="71"/>
      <c r="P131" s="71" t="s">
        <v>2</v>
      </c>
    </row>
    <row r="132" spans="2:16" s="65" customFormat="1" ht="16.5" customHeight="1" x14ac:dyDescent="0.15">
      <c r="B132" s="71">
        <v>2023</v>
      </c>
      <c r="C132" s="74">
        <v>144</v>
      </c>
      <c r="D132" s="73" t="s">
        <v>440</v>
      </c>
      <c r="E132" s="71" t="s">
        <v>277</v>
      </c>
      <c r="F132" s="73" t="s">
        <v>278</v>
      </c>
      <c r="G132" s="71" t="s">
        <v>301</v>
      </c>
      <c r="H132" s="73" t="s">
        <v>302</v>
      </c>
      <c r="I132" s="71" t="s">
        <v>248</v>
      </c>
      <c r="J132" s="73" t="s">
        <v>249</v>
      </c>
      <c r="K132" s="71" t="s">
        <v>281</v>
      </c>
      <c r="L132" s="73" t="s">
        <v>282</v>
      </c>
      <c r="M132" s="73" t="str">
        <f t="shared" ref="M132:M194" si="2">+J132</f>
        <v>Governmental</v>
      </c>
      <c r="N132" s="71"/>
      <c r="O132" s="71"/>
      <c r="P132" s="71" t="s">
        <v>2</v>
      </c>
    </row>
    <row r="133" spans="2:16" s="65" customFormat="1" ht="16.5" customHeight="1" x14ac:dyDescent="0.15">
      <c r="B133" s="71">
        <v>2023</v>
      </c>
      <c r="C133" s="74">
        <v>145</v>
      </c>
      <c r="D133" s="73" t="s">
        <v>441</v>
      </c>
      <c r="E133" s="71" t="s">
        <v>277</v>
      </c>
      <c r="F133" s="73" t="s">
        <v>278</v>
      </c>
      <c r="G133" s="71" t="s">
        <v>301</v>
      </c>
      <c r="H133" s="73" t="s">
        <v>302</v>
      </c>
      <c r="I133" s="71" t="s">
        <v>248</v>
      </c>
      <c r="J133" s="73" t="s">
        <v>249</v>
      </c>
      <c r="K133" s="71" t="s">
        <v>281</v>
      </c>
      <c r="L133" s="73" t="s">
        <v>282</v>
      </c>
      <c r="M133" s="73" t="str">
        <f t="shared" si="2"/>
        <v>Governmental</v>
      </c>
      <c r="N133" s="71"/>
      <c r="O133" s="71"/>
      <c r="P133" s="71" t="s">
        <v>2</v>
      </c>
    </row>
    <row r="134" spans="2:16" s="65" customFormat="1" ht="16.5" customHeight="1" x14ac:dyDescent="0.15">
      <c r="B134" s="71">
        <v>2023</v>
      </c>
      <c r="C134" s="74">
        <v>150</v>
      </c>
      <c r="D134" s="73" t="s">
        <v>442</v>
      </c>
      <c r="E134" s="71" t="s">
        <v>277</v>
      </c>
      <c r="F134" s="73" t="s">
        <v>278</v>
      </c>
      <c r="G134" s="71" t="s">
        <v>297</v>
      </c>
      <c r="H134" s="73" t="s">
        <v>298</v>
      </c>
      <c r="I134" s="71" t="s">
        <v>248</v>
      </c>
      <c r="J134" s="73" t="s">
        <v>249</v>
      </c>
      <c r="K134" s="71" t="s">
        <v>281</v>
      </c>
      <c r="L134" s="73" t="s">
        <v>282</v>
      </c>
      <c r="M134" s="73" t="str">
        <f t="shared" si="2"/>
        <v>Governmental</v>
      </c>
      <c r="N134" s="71"/>
      <c r="O134" s="71"/>
      <c r="P134" s="71" t="s">
        <v>2</v>
      </c>
    </row>
    <row r="135" spans="2:16" s="65" customFormat="1" ht="16.5" customHeight="1" x14ac:dyDescent="0.15">
      <c r="B135" s="71">
        <v>2023</v>
      </c>
      <c r="C135" s="74">
        <v>160</v>
      </c>
      <c r="D135" s="73" t="s">
        <v>443</v>
      </c>
      <c r="E135" s="71" t="s">
        <v>245</v>
      </c>
      <c r="F135" s="73" t="s">
        <v>246</v>
      </c>
      <c r="G135" s="71" t="s">
        <v>247</v>
      </c>
      <c r="H135" s="73" t="s">
        <v>244</v>
      </c>
      <c r="I135" s="71" t="s">
        <v>248</v>
      </c>
      <c r="J135" s="73" t="s">
        <v>249</v>
      </c>
      <c r="K135" s="71" t="s">
        <v>248</v>
      </c>
      <c r="L135" s="73" t="s">
        <v>244</v>
      </c>
      <c r="M135" s="73" t="str">
        <f t="shared" si="2"/>
        <v>Governmental</v>
      </c>
      <c r="N135" s="71"/>
      <c r="O135" s="71"/>
      <c r="P135" s="71" t="s">
        <v>2</v>
      </c>
    </row>
    <row r="136" spans="2:16" s="65" customFormat="1" ht="16.5" customHeight="1" x14ac:dyDescent="0.15">
      <c r="B136" s="71">
        <v>2023</v>
      </c>
      <c r="C136" s="74">
        <v>175</v>
      </c>
      <c r="D136" s="73" t="s">
        <v>444</v>
      </c>
      <c r="E136" s="71" t="s">
        <v>245</v>
      </c>
      <c r="F136" s="73" t="s">
        <v>246</v>
      </c>
      <c r="G136" s="71" t="s">
        <v>247</v>
      </c>
      <c r="H136" s="73" t="s">
        <v>244</v>
      </c>
      <c r="I136" s="71" t="s">
        <v>248</v>
      </c>
      <c r="J136" s="73" t="s">
        <v>249</v>
      </c>
      <c r="K136" s="71" t="s">
        <v>248</v>
      </c>
      <c r="L136" s="73" t="s">
        <v>244</v>
      </c>
      <c r="M136" s="73" t="str">
        <f t="shared" si="2"/>
        <v>Governmental</v>
      </c>
      <c r="N136" s="71"/>
      <c r="O136" s="71"/>
      <c r="P136" s="71" t="s">
        <v>2</v>
      </c>
    </row>
    <row r="137" spans="2:16" s="65" customFormat="1" ht="16.5" customHeight="1" x14ac:dyDescent="0.15">
      <c r="B137" s="71">
        <v>2023</v>
      </c>
      <c r="C137" s="74">
        <v>179</v>
      </c>
      <c r="D137" s="73" t="s">
        <v>445</v>
      </c>
      <c r="E137" s="71" t="s">
        <v>277</v>
      </c>
      <c r="F137" s="73" t="s">
        <v>278</v>
      </c>
      <c r="G137" s="71" t="s">
        <v>297</v>
      </c>
      <c r="H137" s="73" t="s">
        <v>298</v>
      </c>
      <c r="I137" s="71" t="s">
        <v>248</v>
      </c>
      <c r="J137" s="73" t="s">
        <v>249</v>
      </c>
      <c r="K137" s="71" t="s">
        <v>281</v>
      </c>
      <c r="L137" s="73" t="s">
        <v>282</v>
      </c>
      <c r="M137" s="73" t="str">
        <f t="shared" si="2"/>
        <v>Governmental</v>
      </c>
      <c r="N137" s="71"/>
      <c r="O137" s="71"/>
      <c r="P137" s="71" t="s">
        <v>2</v>
      </c>
    </row>
    <row r="138" spans="2:16" s="65" customFormat="1" ht="16.5" customHeight="1" x14ac:dyDescent="0.15">
      <c r="B138" s="71">
        <v>2023</v>
      </c>
      <c r="C138" s="74">
        <v>180</v>
      </c>
      <c r="D138" s="73" t="s">
        <v>446</v>
      </c>
      <c r="E138" s="71" t="s">
        <v>260</v>
      </c>
      <c r="F138" s="73" t="s">
        <v>261</v>
      </c>
      <c r="G138" s="71" t="s">
        <v>447</v>
      </c>
      <c r="H138" s="73" t="s">
        <v>448</v>
      </c>
      <c r="I138" s="71" t="s">
        <v>240</v>
      </c>
      <c r="J138" s="73" t="s">
        <v>241</v>
      </c>
      <c r="K138" s="71" t="s">
        <v>264</v>
      </c>
      <c r="L138" s="73" t="s">
        <v>265</v>
      </c>
      <c r="M138" s="73" t="str">
        <f t="shared" si="2"/>
        <v>Fiduciary</v>
      </c>
      <c r="N138" s="71"/>
      <c r="O138" s="71"/>
      <c r="P138" s="71" t="s">
        <v>2</v>
      </c>
    </row>
    <row r="139" spans="2:16" s="65" customFormat="1" ht="16.5" customHeight="1" x14ac:dyDescent="0.15">
      <c r="B139" s="71">
        <v>2023</v>
      </c>
      <c r="C139" s="74">
        <v>181</v>
      </c>
      <c r="D139" s="73" t="s">
        <v>449</v>
      </c>
      <c r="E139" s="71" t="s">
        <v>277</v>
      </c>
      <c r="F139" s="73" t="s">
        <v>278</v>
      </c>
      <c r="G139" s="71" t="s">
        <v>297</v>
      </c>
      <c r="H139" s="73" t="s">
        <v>298</v>
      </c>
      <c r="I139" s="71" t="s">
        <v>248</v>
      </c>
      <c r="J139" s="73" t="s">
        <v>249</v>
      </c>
      <c r="K139" s="71" t="s">
        <v>281</v>
      </c>
      <c r="L139" s="73" t="s">
        <v>282</v>
      </c>
      <c r="M139" s="73" t="str">
        <f t="shared" si="2"/>
        <v>Governmental</v>
      </c>
      <c r="N139" s="71"/>
      <c r="O139" s="71"/>
      <c r="P139" s="71" t="s">
        <v>2</v>
      </c>
    </row>
    <row r="140" spans="2:16" s="65" customFormat="1" ht="16.5" customHeight="1" x14ac:dyDescent="0.15">
      <c r="B140" s="71">
        <v>2023</v>
      </c>
      <c r="C140" s="74">
        <v>182</v>
      </c>
      <c r="D140" s="73" t="s">
        <v>450</v>
      </c>
      <c r="E140" s="71" t="s">
        <v>277</v>
      </c>
      <c r="F140" s="73" t="s">
        <v>278</v>
      </c>
      <c r="G140" s="71" t="s">
        <v>297</v>
      </c>
      <c r="H140" s="73" t="s">
        <v>298</v>
      </c>
      <c r="I140" s="71" t="s">
        <v>248</v>
      </c>
      <c r="J140" s="73" t="s">
        <v>249</v>
      </c>
      <c r="K140" s="71" t="s">
        <v>281</v>
      </c>
      <c r="L140" s="73" t="s">
        <v>282</v>
      </c>
      <c r="M140" s="73" t="str">
        <f t="shared" si="2"/>
        <v>Governmental</v>
      </c>
      <c r="N140" s="71"/>
      <c r="O140" s="71"/>
      <c r="P140" s="71" t="s">
        <v>2</v>
      </c>
    </row>
    <row r="141" spans="2:16" s="65" customFormat="1" ht="16.5" customHeight="1" x14ac:dyDescent="0.15">
      <c r="B141" s="71">
        <v>2023</v>
      </c>
      <c r="C141" s="74">
        <v>201</v>
      </c>
      <c r="D141" s="73" t="s">
        <v>451</v>
      </c>
      <c r="E141" s="71" t="s">
        <v>245</v>
      </c>
      <c r="F141" s="73" t="s">
        <v>246</v>
      </c>
      <c r="G141" s="71" t="s">
        <v>247</v>
      </c>
      <c r="H141" s="73" t="s">
        <v>244</v>
      </c>
      <c r="I141" s="71" t="s">
        <v>248</v>
      </c>
      <c r="J141" s="73" t="s">
        <v>249</v>
      </c>
      <c r="K141" s="71" t="s">
        <v>248</v>
      </c>
      <c r="L141" s="73" t="s">
        <v>244</v>
      </c>
      <c r="M141" s="73" t="str">
        <f t="shared" si="2"/>
        <v>Governmental</v>
      </c>
      <c r="N141" s="71"/>
      <c r="O141" s="71"/>
      <c r="P141" s="71" t="s">
        <v>2</v>
      </c>
    </row>
    <row r="142" spans="2:16" s="65" customFormat="1" ht="16.5" customHeight="1" x14ac:dyDescent="0.15">
      <c r="B142" s="71">
        <v>2023</v>
      </c>
      <c r="C142" s="74">
        <v>202</v>
      </c>
      <c r="D142" s="73" t="s">
        <v>452</v>
      </c>
      <c r="E142" s="71" t="s">
        <v>277</v>
      </c>
      <c r="F142" s="73" t="s">
        <v>278</v>
      </c>
      <c r="G142" s="71" t="s">
        <v>297</v>
      </c>
      <c r="H142" s="73" t="s">
        <v>298</v>
      </c>
      <c r="I142" s="71" t="s">
        <v>248</v>
      </c>
      <c r="J142" s="73" t="s">
        <v>249</v>
      </c>
      <c r="K142" s="71" t="s">
        <v>281</v>
      </c>
      <c r="L142" s="73" t="s">
        <v>282</v>
      </c>
      <c r="M142" s="73" t="str">
        <f t="shared" si="2"/>
        <v>Governmental</v>
      </c>
      <c r="N142" s="71"/>
      <c r="O142" s="71"/>
      <c r="P142" s="71" t="s">
        <v>2</v>
      </c>
    </row>
    <row r="143" spans="2:16" s="65" customFormat="1" ht="16.5" customHeight="1" x14ac:dyDescent="0.15">
      <c r="B143" s="71">
        <v>2023</v>
      </c>
      <c r="C143" s="74">
        <v>203</v>
      </c>
      <c r="D143" s="73" t="s">
        <v>453</v>
      </c>
      <c r="E143" s="71" t="s">
        <v>277</v>
      </c>
      <c r="F143" s="73" t="s">
        <v>278</v>
      </c>
      <c r="G143" s="71" t="s">
        <v>297</v>
      </c>
      <c r="H143" s="73" t="s">
        <v>298</v>
      </c>
      <c r="I143" s="71" t="s">
        <v>248</v>
      </c>
      <c r="J143" s="73" t="s">
        <v>249</v>
      </c>
      <c r="K143" s="71" t="s">
        <v>281</v>
      </c>
      <c r="L143" s="73" t="s">
        <v>282</v>
      </c>
      <c r="M143" s="73" t="str">
        <f t="shared" si="2"/>
        <v>Governmental</v>
      </c>
      <c r="N143" s="71"/>
      <c r="O143" s="71"/>
      <c r="P143" s="71" t="s">
        <v>2</v>
      </c>
    </row>
    <row r="144" spans="2:16" s="65" customFormat="1" ht="16.5" customHeight="1" x14ac:dyDescent="0.15">
      <c r="B144" s="71">
        <v>2023</v>
      </c>
      <c r="C144" s="74">
        <v>204</v>
      </c>
      <c r="D144" s="73" t="s">
        <v>454</v>
      </c>
      <c r="E144" s="71" t="s">
        <v>277</v>
      </c>
      <c r="F144" s="73" t="s">
        <v>278</v>
      </c>
      <c r="G144" s="71" t="s">
        <v>297</v>
      </c>
      <c r="H144" s="73" t="s">
        <v>298</v>
      </c>
      <c r="I144" s="71" t="s">
        <v>248</v>
      </c>
      <c r="J144" s="73" t="s">
        <v>249</v>
      </c>
      <c r="K144" s="71" t="s">
        <v>281</v>
      </c>
      <c r="L144" s="73" t="s">
        <v>282</v>
      </c>
      <c r="M144" s="73" t="str">
        <f t="shared" si="2"/>
        <v>Governmental</v>
      </c>
      <c r="N144" s="71"/>
      <c r="O144" s="71"/>
      <c r="P144" s="71" t="s">
        <v>2</v>
      </c>
    </row>
    <row r="145" spans="2:16" s="65" customFormat="1" ht="16.5" customHeight="1" x14ac:dyDescent="0.15">
      <c r="B145" s="71">
        <v>2023</v>
      </c>
      <c r="C145" s="74">
        <v>225</v>
      </c>
      <c r="D145" s="73" t="s">
        <v>455</v>
      </c>
      <c r="E145" s="71" t="s">
        <v>277</v>
      </c>
      <c r="F145" s="73" t="s">
        <v>278</v>
      </c>
      <c r="G145" s="71" t="s">
        <v>297</v>
      </c>
      <c r="H145" s="73" t="s">
        <v>298</v>
      </c>
      <c r="I145" s="71" t="s">
        <v>248</v>
      </c>
      <c r="J145" s="73" t="s">
        <v>249</v>
      </c>
      <c r="K145" s="71" t="s">
        <v>281</v>
      </c>
      <c r="L145" s="73" t="s">
        <v>282</v>
      </c>
      <c r="M145" s="73" t="str">
        <f t="shared" si="2"/>
        <v>Governmental</v>
      </c>
      <c r="N145" s="71"/>
      <c r="O145" s="71"/>
      <c r="P145" s="71" t="s">
        <v>2</v>
      </c>
    </row>
    <row r="146" spans="2:16" s="65" customFormat="1" ht="16.5" customHeight="1" x14ac:dyDescent="0.15">
      <c r="B146" s="71">
        <v>2023</v>
      </c>
      <c r="C146" s="74">
        <v>301</v>
      </c>
      <c r="D146" s="73" t="s">
        <v>456</v>
      </c>
      <c r="E146" s="71" t="s">
        <v>245</v>
      </c>
      <c r="F146" s="73" t="s">
        <v>246</v>
      </c>
      <c r="G146" s="71" t="s">
        <v>247</v>
      </c>
      <c r="H146" s="73" t="s">
        <v>244</v>
      </c>
      <c r="I146" s="71" t="s">
        <v>248</v>
      </c>
      <c r="J146" s="73" t="s">
        <v>249</v>
      </c>
      <c r="K146" s="71" t="s">
        <v>248</v>
      </c>
      <c r="L146" s="73" t="s">
        <v>244</v>
      </c>
      <c r="M146" s="73" t="str">
        <f t="shared" si="2"/>
        <v>Governmental</v>
      </c>
      <c r="N146" s="71"/>
      <c r="O146" s="71"/>
      <c r="P146" s="71" t="s">
        <v>2</v>
      </c>
    </row>
    <row r="147" spans="2:16" s="65" customFormat="1" ht="16.5" customHeight="1" x14ac:dyDescent="0.15">
      <c r="B147" s="71">
        <v>2023</v>
      </c>
      <c r="C147" s="74">
        <v>321</v>
      </c>
      <c r="D147" s="73" t="s">
        <v>457</v>
      </c>
      <c r="E147" s="71" t="s">
        <v>245</v>
      </c>
      <c r="F147" s="73" t="s">
        <v>246</v>
      </c>
      <c r="G147" s="71" t="s">
        <v>247</v>
      </c>
      <c r="H147" s="73" t="s">
        <v>244</v>
      </c>
      <c r="I147" s="71" t="s">
        <v>248</v>
      </c>
      <c r="J147" s="73" t="s">
        <v>249</v>
      </c>
      <c r="K147" s="71" t="s">
        <v>248</v>
      </c>
      <c r="L147" s="73" t="s">
        <v>244</v>
      </c>
      <c r="M147" s="73" t="str">
        <f t="shared" si="2"/>
        <v>Governmental</v>
      </c>
      <c r="N147" s="71"/>
      <c r="O147" s="71"/>
      <c r="P147" s="71" t="s">
        <v>2</v>
      </c>
    </row>
    <row r="148" spans="2:16" s="65" customFormat="1" ht="16.5" customHeight="1" x14ac:dyDescent="0.15">
      <c r="B148" s="71">
        <v>2023</v>
      </c>
      <c r="C148" s="74">
        <v>401</v>
      </c>
      <c r="D148" s="73" t="s">
        <v>458</v>
      </c>
      <c r="E148" s="71" t="s">
        <v>277</v>
      </c>
      <c r="F148" s="73" t="s">
        <v>278</v>
      </c>
      <c r="G148" s="71" t="s">
        <v>297</v>
      </c>
      <c r="H148" s="73" t="s">
        <v>298</v>
      </c>
      <c r="I148" s="71" t="s">
        <v>248</v>
      </c>
      <c r="J148" s="73" t="s">
        <v>249</v>
      </c>
      <c r="K148" s="71" t="s">
        <v>281</v>
      </c>
      <c r="L148" s="73" t="s">
        <v>282</v>
      </c>
      <c r="M148" s="73" t="str">
        <f t="shared" si="2"/>
        <v>Governmental</v>
      </c>
      <c r="N148" s="71"/>
      <c r="O148" s="71"/>
      <c r="P148" s="71" t="s">
        <v>2</v>
      </c>
    </row>
    <row r="149" spans="2:16" s="65" customFormat="1" ht="16.5" customHeight="1" x14ac:dyDescent="0.15">
      <c r="B149" s="71">
        <v>2023</v>
      </c>
      <c r="C149" s="74">
        <v>402</v>
      </c>
      <c r="D149" s="73" t="s">
        <v>459</v>
      </c>
      <c r="E149" s="71" t="s">
        <v>260</v>
      </c>
      <c r="F149" s="73" t="s">
        <v>261</v>
      </c>
      <c r="G149" s="71" t="s">
        <v>460</v>
      </c>
      <c r="H149" s="73" t="s">
        <v>461</v>
      </c>
      <c r="I149" s="71" t="s">
        <v>248</v>
      </c>
      <c r="J149" s="73" t="s">
        <v>249</v>
      </c>
      <c r="K149" s="71" t="s">
        <v>264</v>
      </c>
      <c r="L149" s="73" t="s">
        <v>265</v>
      </c>
      <c r="M149" s="73" t="str">
        <f t="shared" si="2"/>
        <v>Governmental</v>
      </c>
      <c r="N149" s="71"/>
      <c r="O149" s="71"/>
      <c r="P149" s="71" t="s">
        <v>2</v>
      </c>
    </row>
    <row r="150" spans="2:16" s="65" customFormat="1" ht="16.5" customHeight="1" x14ac:dyDescent="0.15">
      <c r="B150" s="71">
        <v>2023</v>
      </c>
      <c r="C150" s="74">
        <v>403</v>
      </c>
      <c r="D150" s="73" t="s">
        <v>462</v>
      </c>
      <c r="E150" s="71" t="s">
        <v>245</v>
      </c>
      <c r="F150" s="73" t="s">
        <v>246</v>
      </c>
      <c r="G150" s="71" t="s">
        <v>247</v>
      </c>
      <c r="H150" s="73" t="s">
        <v>244</v>
      </c>
      <c r="I150" s="71" t="s">
        <v>248</v>
      </c>
      <c r="J150" s="73" t="s">
        <v>249</v>
      </c>
      <c r="K150" s="71" t="s">
        <v>248</v>
      </c>
      <c r="L150" s="73" t="s">
        <v>244</v>
      </c>
      <c r="M150" s="73" t="str">
        <f t="shared" si="2"/>
        <v>Governmental</v>
      </c>
      <c r="N150" s="71"/>
      <c r="O150" s="71"/>
      <c r="P150" s="71" t="s">
        <v>2</v>
      </c>
    </row>
    <row r="151" spans="2:16" s="65" customFormat="1" ht="16.5" customHeight="1" x14ac:dyDescent="0.15">
      <c r="B151" s="71">
        <v>2023</v>
      </c>
      <c r="C151" s="74">
        <v>404</v>
      </c>
      <c r="D151" s="73" t="s">
        <v>463</v>
      </c>
      <c r="E151" s="71" t="s">
        <v>433</v>
      </c>
      <c r="F151" s="73" t="s">
        <v>434</v>
      </c>
      <c r="G151" s="71" t="s">
        <v>464</v>
      </c>
      <c r="H151" s="73" t="s">
        <v>465</v>
      </c>
      <c r="I151" s="71" t="s">
        <v>240</v>
      </c>
      <c r="J151" s="73" t="s">
        <v>241</v>
      </c>
      <c r="K151" s="71" t="s">
        <v>437</v>
      </c>
      <c r="L151" s="73" t="s">
        <v>438</v>
      </c>
      <c r="M151" s="73" t="str">
        <f t="shared" si="2"/>
        <v>Fiduciary</v>
      </c>
      <c r="N151" s="71"/>
      <c r="O151" s="71"/>
      <c r="P151" s="71" t="s">
        <v>3</v>
      </c>
    </row>
    <row r="152" spans="2:16" s="65" customFormat="1" ht="16.5" customHeight="1" x14ac:dyDescent="0.15">
      <c r="B152" s="71">
        <v>2023</v>
      </c>
      <c r="C152" s="74">
        <v>405</v>
      </c>
      <c r="D152" s="73" t="s">
        <v>466</v>
      </c>
      <c r="E152" s="71" t="s">
        <v>433</v>
      </c>
      <c r="F152" s="73" t="s">
        <v>434</v>
      </c>
      <c r="G152" s="71" t="s">
        <v>464</v>
      </c>
      <c r="H152" s="73" t="s">
        <v>465</v>
      </c>
      <c r="I152" s="71" t="s">
        <v>240</v>
      </c>
      <c r="J152" s="73" t="s">
        <v>241</v>
      </c>
      <c r="K152" s="71" t="s">
        <v>437</v>
      </c>
      <c r="L152" s="73" t="s">
        <v>438</v>
      </c>
      <c r="M152" s="73" t="str">
        <f t="shared" si="2"/>
        <v>Fiduciary</v>
      </c>
      <c r="N152" s="71"/>
      <c r="O152" s="71"/>
      <c r="P152" s="71" t="s">
        <v>3</v>
      </c>
    </row>
    <row r="153" spans="2:16" s="65" customFormat="1" ht="16.5" customHeight="1" x14ac:dyDescent="0.15">
      <c r="B153" s="71">
        <v>2023</v>
      </c>
      <c r="C153" s="74">
        <v>406</v>
      </c>
      <c r="D153" s="73" t="s">
        <v>467</v>
      </c>
      <c r="E153" s="71" t="s">
        <v>433</v>
      </c>
      <c r="F153" s="73" t="s">
        <v>434</v>
      </c>
      <c r="G153" s="71" t="s">
        <v>464</v>
      </c>
      <c r="H153" s="73" t="s">
        <v>465</v>
      </c>
      <c r="I153" s="71" t="s">
        <v>240</v>
      </c>
      <c r="J153" s="73" t="s">
        <v>241</v>
      </c>
      <c r="K153" s="71" t="s">
        <v>437</v>
      </c>
      <c r="L153" s="73" t="s">
        <v>438</v>
      </c>
      <c r="M153" s="73" t="str">
        <f t="shared" si="2"/>
        <v>Fiduciary</v>
      </c>
      <c r="N153" s="71"/>
      <c r="O153" s="71"/>
      <c r="P153" s="71" t="s">
        <v>3</v>
      </c>
    </row>
    <row r="154" spans="2:16" s="65" customFormat="1" ht="16.5" customHeight="1" x14ac:dyDescent="0.15">
      <c r="B154" s="71">
        <v>2023</v>
      </c>
      <c r="C154" s="74">
        <v>407</v>
      </c>
      <c r="D154" s="73" t="s">
        <v>468</v>
      </c>
      <c r="E154" s="71" t="s">
        <v>277</v>
      </c>
      <c r="F154" s="73" t="s">
        <v>278</v>
      </c>
      <c r="G154" s="71" t="s">
        <v>319</v>
      </c>
      <c r="H154" s="73" t="s">
        <v>320</v>
      </c>
      <c r="I154" s="71" t="s">
        <v>248</v>
      </c>
      <c r="J154" s="73" t="s">
        <v>249</v>
      </c>
      <c r="K154" s="71" t="s">
        <v>281</v>
      </c>
      <c r="L154" s="73" t="s">
        <v>282</v>
      </c>
      <c r="M154" s="73" t="str">
        <f t="shared" si="2"/>
        <v>Governmental</v>
      </c>
      <c r="N154" s="71"/>
      <c r="O154" s="71"/>
      <c r="P154" s="71" t="s">
        <v>2</v>
      </c>
    </row>
    <row r="155" spans="2:16" s="65" customFormat="1" ht="16.5" customHeight="1" x14ac:dyDescent="0.15">
      <c r="B155" s="71">
        <v>2023</v>
      </c>
      <c r="C155" s="74">
        <v>408</v>
      </c>
      <c r="D155" s="73" t="s">
        <v>469</v>
      </c>
      <c r="E155" s="71" t="s">
        <v>433</v>
      </c>
      <c r="F155" s="73" t="s">
        <v>434</v>
      </c>
      <c r="G155" s="71" t="s">
        <v>435</v>
      </c>
      <c r="H155" s="73" t="s">
        <v>436</v>
      </c>
      <c r="I155" s="71" t="s">
        <v>240</v>
      </c>
      <c r="J155" s="73" t="s">
        <v>241</v>
      </c>
      <c r="K155" s="71" t="s">
        <v>437</v>
      </c>
      <c r="L155" s="73" t="s">
        <v>438</v>
      </c>
      <c r="M155" s="73" t="str">
        <f t="shared" si="2"/>
        <v>Fiduciary</v>
      </c>
      <c r="N155" s="71"/>
      <c r="O155" s="71"/>
      <c r="P155" s="71" t="s">
        <v>2</v>
      </c>
    </row>
    <row r="156" spans="2:16" s="65" customFormat="1" ht="16.5" customHeight="1" x14ac:dyDescent="0.15">
      <c r="B156" s="71">
        <v>2023</v>
      </c>
      <c r="C156" s="74">
        <v>409</v>
      </c>
      <c r="D156" s="73" t="s">
        <v>470</v>
      </c>
      <c r="E156" s="71" t="s">
        <v>277</v>
      </c>
      <c r="F156" s="73" t="s">
        <v>278</v>
      </c>
      <c r="G156" s="71" t="s">
        <v>297</v>
      </c>
      <c r="H156" s="73" t="s">
        <v>298</v>
      </c>
      <c r="I156" s="71" t="s">
        <v>248</v>
      </c>
      <c r="J156" s="73" t="s">
        <v>249</v>
      </c>
      <c r="K156" s="71" t="s">
        <v>281</v>
      </c>
      <c r="L156" s="73" t="s">
        <v>282</v>
      </c>
      <c r="M156" s="73" t="str">
        <f t="shared" si="2"/>
        <v>Governmental</v>
      </c>
      <c r="N156" s="71"/>
      <c r="O156" s="71"/>
      <c r="P156" s="71" t="s">
        <v>2</v>
      </c>
    </row>
    <row r="157" spans="2:16" s="65" customFormat="1" ht="16.5" customHeight="1" x14ac:dyDescent="0.15">
      <c r="B157" s="71">
        <v>2023</v>
      </c>
      <c r="C157" s="74">
        <v>410</v>
      </c>
      <c r="D157" s="73" t="s">
        <v>471</v>
      </c>
      <c r="E157" s="71" t="s">
        <v>433</v>
      </c>
      <c r="F157" s="73" t="s">
        <v>434</v>
      </c>
      <c r="G157" s="71" t="s">
        <v>472</v>
      </c>
      <c r="H157" s="73" t="s">
        <v>473</v>
      </c>
      <c r="I157" s="71" t="s">
        <v>248</v>
      </c>
      <c r="J157" s="73" t="s">
        <v>249</v>
      </c>
      <c r="K157" s="71" t="s">
        <v>437</v>
      </c>
      <c r="L157" s="73" t="s">
        <v>438</v>
      </c>
      <c r="M157" s="73" t="str">
        <f t="shared" si="2"/>
        <v>Governmental</v>
      </c>
      <c r="N157" s="71"/>
      <c r="O157" s="71"/>
      <c r="P157" s="71" t="s">
        <v>2</v>
      </c>
    </row>
    <row r="158" spans="2:16" s="65" customFormat="1" ht="16.5" customHeight="1" x14ac:dyDescent="0.15">
      <c r="B158" s="71">
        <v>2023</v>
      </c>
      <c r="C158" s="74">
        <v>411</v>
      </c>
      <c r="D158" s="73" t="s">
        <v>474</v>
      </c>
      <c r="E158" s="71" t="s">
        <v>277</v>
      </c>
      <c r="F158" s="73" t="s">
        <v>278</v>
      </c>
      <c r="G158" s="71" t="s">
        <v>297</v>
      </c>
      <c r="H158" s="73" t="s">
        <v>298</v>
      </c>
      <c r="I158" s="71" t="s">
        <v>248</v>
      </c>
      <c r="J158" s="73" t="s">
        <v>249</v>
      </c>
      <c r="K158" s="71" t="s">
        <v>281</v>
      </c>
      <c r="L158" s="73" t="s">
        <v>282</v>
      </c>
      <c r="M158" s="73" t="str">
        <f t="shared" si="2"/>
        <v>Governmental</v>
      </c>
      <c r="N158" s="71"/>
      <c r="O158" s="71"/>
      <c r="P158" s="71" t="s">
        <v>2</v>
      </c>
    </row>
    <row r="159" spans="2:16" s="65" customFormat="1" ht="16.5" customHeight="1" x14ac:dyDescent="0.15">
      <c r="B159" s="71">
        <v>2023</v>
      </c>
      <c r="C159" s="74">
        <v>412</v>
      </c>
      <c r="D159" s="73" t="s">
        <v>475</v>
      </c>
      <c r="E159" s="71" t="s">
        <v>277</v>
      </c>
      <c r="F159" s="73" t="s">
        <v>278</v>
      </c>
      <c r="G159" s="71" t="s">
        <v>297</v>
      </c>
      <c r="H159" s="73" t="s">
        <v>298</v>
      </c>
      <c r="I159" s="71" t="s">
        <v>248</v>
      </c>
      <c r="J159" s="73" t="s">
        <v>249</v>
      </c>
      <c r="K159" s="71" t="s">
        <v>281</v>
      </c>
      <c r="L159" s="73" t="s">
        <v>282</v>
      </c>
      <c r="M159" s="73" t="str">
        <f t="shared" si="2"/>
        <v>Governmental</v>
      </c>
      <c r="N159" s="71"/>
      <c r="O159" s="71"/>
      <c r="P159" s="71" t="s">
        <v>2</v>
      </c>
    </row>
    <row r="160" spans="2:16" s="65" customFormat="1" ht="16.5" customHeight="1" x14ac:dyDescent="0.15">
      <c r="B160" s="71">
        <v>2023</v>
      </c>
      <c r="C160" s="74">
        <v>413</v>
      </c>
      <c r="D160" s="73" t="s">
        <v>476</v>
      </c>
      <c r="E160" s="71" t="s">
        <v>277</v>
      </c>
      <c r="F160" s="73" t="s">
        <v>278</v>
      </c>
      <c r="G160" s="71" t="s">
        <v>297</v>
      </c>
      <c r="H160" s="73" t="s">
        <v>298</v>
      </c>
      <c r="I160" s="71" t="s">
        <v>248</v>
      </c>
      <c r="J160" s="73" t="s">
        <v>249</v>
      </c>
      <c r="K160" s="71" t="s">
        <v>281</v>
      </c>
      <c r="L160" s="73" t="s">
        <v>282</v>
      </c>
      <c r="M160" s="73" t="str">
        <f t="shared" si="2"/>
        <v>Governmental</v>
      </c>
      <c r="N160" s="71"/>
      <c r="O160" s="71"/>
      <c r="P160" s="71" t="s">
        <v>2</v>
      </c>
    </row>
    <row r="161" spans="2:16" s="65" customFormat="1" ht="16.5" customHeight="1" x14ac:dyDescent="0.15">
      <c r="B161" s="71">
        <v>2023</v>
      </c>
      <c r="C161" s="74">
        <v>414</v>
      </c>
      <c r="D161" s="73" t="s">
        <v>477</v>
      </c>
      <c r="E161" s="71" t="s">
        <v>245</v>
      </c>
      <c r="F161" s="73" t="s">
        <v>246</v>
      </c>
      <c r="G161" s="71" t="s">
        <v>247</v>
      </c>
      <c r="H161" s="73" t="s">
        <v>244</v>
      </c>
      <c r="I161" s="71" t="s">
        <v>248</v>
      </c>
      <c r="J161" s="73" t="s">
        <v>249</v>
      </c>
      <c r="K161" s="71" t="s">
        <v>248</v>
      </c>
      <c r="L161" s="73" t="s">
        <v>244</v>
      </c>
      <c r="M161" s="73" t="str">
        <f t="shared" si="2"/>
        <v>Governmental</v>
      </c>
      <c r="N161" s="71"/>
      <c r="O161" s="71"/>
      <c r="P161" s="71" t="s">
        <v>2</v>
      </c>
    </row>
    <row r="162" spans="2:16" s="65" customFormat="1" ht="16.5" customHeight="1" x14ac:dyDescent="0.15">
      <c r="B162" s="71">
        <v>2023</v>
      </c>
      <c r="C162" s="74">
        <v>415</v>
      </c>
      <c r="D162" s="73" t="s">
        <v>478</v>
      </c>
      <c r="E162" s="71" t="s">
        <v>237</v>
      </c>
      <c r="F162" s="73" t="s">
        <v>238</v>
      </c>
      <c r="G162" s="71" t="s">
        <v>239</v>
      </c>
      <c r="H162" s="73" t="s">
        <v>236</v>
      </c>
      <c r="I162" s="71" t="s">
        <v>240</v>
      </c>
      <c r="J162" s="73" t="s">
        <v>241</v>
      </c>
      <c r="K162" s="71" t="s">
        <v>242</v>
      </c>
      <c r="L162" s="73" t="s">
        <v>243</v>
      </c>
      <c r="M162" s="73" t="str">
        <f t="shared" si="2"/>
        <v>Fiduciary</v>
      </c>
      <c r="N162" s="71"/>
      <c r="O162" s="71"/>
      <c r="P162" s="71" t="s">
        <v>2</v>
      </c>
    </row>
    <row r="163" spans="2:16" s="65" customFormat="1" ht="16.5" customHeight="1" x14ac:dyDescent="0.15">
      <c r="B163" s="71">
        <v>2023</v>
      </c>
      <c r="C163" s="74">
        <v>416</v>
      </c>
      <c r="D163" s="73" t="s">
        <v>479</v>
      </c>
      <c r="E163" s="71" t="s">
        <v>237</v>
      </c>
      <c r="F163" s="73" t="s">
        <v>238</v>
      </c>
      <c r="G163" s="71" t="s">
        <v>480</v>
      </c>
      <c r="H163" s="73" t="s">
        <v>481</v>
      </c>
      <c r="I163" s="71" t="s">
        <v>240</v>
      </c>
      <c r="J163" s="73" t="s">
        <v>241</v>
      </c>
      <c r="K163" s="71" t="s">
        <v>242</v>
      </c>
      <c r="L163" s="73" t="s">
        <v>243</v>
      </c>
      <c r="M163" s="73" t="str">
        <f t="shared" si="2"/>
        <v>Fiduciary</v>
      </c>
      <c r="N163" s="71"/>
      <c r="O163" s="71"/>
      <c r="P163" s="71" t="s">
        <v>3</v>
      </c>
    </row>
    <row r="164" spans="2:16" s="65" customFormat="1" ht="16.5" customHeight="1" x14ac:dyDescent="0.15">
      <c r="B164" s="71">
        <v>2023</v>
      </c>
      <c r="C164" s="74">
        <v>417</v>
      </c>
      <c r="D164" s="73" t="s">
        <v>482</v>
      </c>
      <c r="E164" s="71" t="s">
        <v>245</v>
      </c>
      <c r="F164" s="73" t="s">
        <v>246</v>
      </c>
      <c r="G164" s="71" t="s">
        <v>247</v>
      </c>
      <c r="H164" s="73" t="s">
        <v>244</v>
      </c>
      <c r="I164" s="71" t="s">
        <v>248</v>
      </c>
      <c r="J164" s="73" t="s">
        <v>249</v>
      </c>
      <c r="K164" s="71" t="s">
        <v>248</v>
      </c>
      <c r="L164" s="73" t="s">
        <v>244</v>
      </c>
      <c r="M164" s="73" t="str">
        <f t="shared" si="2"/>
        <v>Governmental</v>
      </c>
      <c r="N164" s="71"/>
      <c r="O164" s="71"/>
      <c r="P164" s="71" t="s">
        <v>2</v>
      </c>
    </row>
    <row r="165" spans="2:16" s="65" customFormat="1" ht="16.5" customHeight="1" x14ac:dyDescent="0.15">
      <c r="B165" s="71">
        <v>2023</v>
      </c>
      <c r="C165" s="74">
        <v>418</v>
      </c>
      <c r="D165" s="73" t="s">
        <v>483</v>
      </c>
      <c r="E165" s="71" t="s">
        <v>277</v>
      </c>
      <c r="F165" s="73" t="s">
        <v>278</v>
      </c>
      <c r="G165" s="71" t="s">
        <v>297</v>
      </c>
      <c r="H165" s="73" t="s">
        <v>298</v>
      </c>
      <c r="I165" s="71" t="s">
        <v>248</v>
      </c>
      <c r="J165" s="73" t="s">
        <v>249</v>
      </c>
      <c r="K165" s="71" t="s">
        <v>281</v>
      </c>
      <c r="L165" s="73" t="s">
        <v>282</v>
      </c>
      <c r="M165" s="73" t="str">
        <f t="shared" si="2"/>
        <v>Governmental</v>
      </c>
      <c r="N165" s="71"/>
      <c r="O165" s="71"/>
      <c r="P165" s="71" t="s">
        <v>2</v>
      </c>
    </row>
    <row r="166" spans="2:16" s="65" customFormat="1" ht="16.5" customHeight="1" x14ac:dyDescent="0.15">
      <c r="B166" s="71">
        <v>2023</v>
      </c>
      <c r="C166" s="74">
        <v>419</v>
      </c>
      <c r="D166" s="73" t="s">
        <v>484</v>
      </c>
      <c r="E166" s="71" t="s">
        <v>277</v>
      </c>
      <c r="F166" s="73" t="s">
        <v>278</v>
      </c>
      <c r="G166" s="71" t="s">
        <v>297</v>
      </c>
      <c r="H166" s="73" t="s">
        <v>298</v>
      </c>
      <c r="I166" s="71" t="s">
        <v>248</v>
      </c>
      <c r="J166" s="73" t="s">
        <v>249</v>
      </c>
      <c r="K166" s="71" t="s">
        <v>281</v>
      </c>
      <c r="L166" s="73" t="s">
        <v>282</v>
      </c>
      <c r="M166" s="73" t="str">
        <f t="shared" si="2"/>
        <v>Governmental</v>
      </c>
      <c r="N166" s="71"/>
      <c r="O166" s="71"/>
      <c r="P166" s="71" t="s">
        <v>2</v>
      </c>
    </row>
    <row r="167" spans="2:16" s="65" customFormat="1" ht="16.5" customHeight="1" x14ac:dyDescent="0.15">
      <c r="B167" s="71">
        <v>2023</v>
      </c>
      <c r="C167" s="74">
        <v>420</v>
      </c>
      <c r="D167" s="73" t="s">
        <v>485</v>
      </c>
      <c r="E167" s="71" t="s">
        <v>433</v>
      </c>
      <c r="F167" s="73" t="s">
        <v>434</v>
      </c>
      <c r="G167" s="71" t="s">
        <v>486</v>
      </c>
      <c r="H167" s="73" t="s">
        <v>487</v>
      </c>
      <c r="I167" s="71" t="s">
        <v>240</v>
      </c>
      <c r="J167" s="73" t="s">
        <v>241</v>
      </c>
      <c r="K167" s="71" t="s">
        <v>437</v>
      </c>
      <c r="L167" s="73" t="s">
        <v>438</v>
      </c>
      <c r="M167" s="73" t="str">
        <f t="shared" si="2"/>
        <v>Fiduciary</v>
      </c>
      <c r="N167" s="71"/>
      <c r="O167" s="71"/>
      <c r="P167" s="71" t="s">
        <v>2</v>
      </c>
    </row>
    <row r="168" spans="2:16" s="65" customFormat="1" ht="16.5" customHeight="1" x14ac:dyDescent="0.15">
      <c r="B168" s="71">
        <v>2023</v>
      </c>
      <c r="C168" s="74">
        <v>421</v>
      </c>
      <c r="D168" s="73" t="s">
        <v>488</v>
      </c>
      <c r="E168" s="71" t="s">
        <v>489</v>
      </c>
      <c r="F168" s="73" t="s">
        <v>488</v>
      </c>
      <c r="G168" s="71" t="s">
        <v>489</v>
      </c>
      <c r="H168" s="73" t="s">
        <v>488</v>
      </c>
      <c r="I168" s="71" t="s">
        <v>489</v>
      </c>
      <c r="J168" s="73" t="s">
        <v>488</v>
      </c>
      <c r="K168" s="71" t="s">
        <v>489</v>
      </c>
      <c r="L168" s="73" t="s">
        <v>488</v>
      </c>
      <c r="M168" s="73" t="str">
        <f t="shared" si="2"/>
        <v>NOT AVAILABLE</v>
      </c>
      <c r="N168" s="71" t="s">
        <v>489</v>
      </c>
      <c r="O168" s="71" t="s">
        <v>489</v>
      </c>
      <c r="P168" s="71" t="s">
        <v>3</v>
      </c>
    </row>
    <row r="169" spans="2:16" s="65" customFormat="1" ht="16.5" customHeight="1" x14ac:dyDescent="0.15">
      <c r="B169" s="71">
        <v>2023</v>
      </c>
      <c r="C169" s="74">
        <v>422</v>
      </c>
      <c r="D169" s="73" t="s">
        <v>490</v>
      </c>
      <c r="E169" s="71" t="s">
        <v>245</v>
      </c>
      <c r="F169" s="73" t="s">
        <v>246</v>
      </c>
      <c r="G169" s="71" t="s">
        <v>247</v>
      </c>
      <c r="H169" s="73" t="s">
        <v>244</v>
      </c>
      <c r="I169" s="71" t="s">
        <v>248</v>
      </c>
      <c r="J169" s="73" t="s">
        <v>249</v>
      </c>
      <c r="K169" s="71" t="s">
        <v>248</v>
      </c>
      <c r="L169" s="73" t="s">
        <v>244</v>
      </c>
      <c r="M169" s="73" t="str">
        <f t="shared" si="2"/>
        <v>Governmental</v>
      </c>
      <c r="N169" s="71"/>
      <c r="O169" s="71"/>
      <c r="P169" s="71" t="s">
        <v>2</v>
      </c>
    </row>
    <row r="170" spans="2:16" s="65" customFormat="1" ht="16.5" customHeight="1" x14ac:dyDescent="0.15">
      <c r="B170" s="71">
        <v>2023</v>
      </c>
      <c r="C170" s="74">
        <v>423</v>
      </c>
      <c r="D170" s="73" t="s">
        <v>491</v>
      </c>
      <c r="E170" s="71" t="s">
        <v>245</v>
      </c>
      <c r="F170" s="73" t="s">
        <v>246</v>
      </c>
      <c r="G170" s="71" t="s">
        <v>247</v>
      </c>
      <c r="H170" s="73" t="s">
        <v>244</v>
      </c>
      <c r="I170" s="71" t="s">
        <v>248</v>
      </c>
      <c r="J170" s="73" t="s">
        <v>249</v>
      </c>
      <c r="K170" s="71" t="s">
        <v>248</v>
      </c>
      <c r="L170" s="73" t="s">
        <v>244</v>
      </c>
      <c r="M170" s="73" t="str">
        <f t="shared" si="2"/>
        <v>Governmental</v>
      </c>
      <c r="N170" s="71"/>
      <c r="O170" s="71"/>
      <c r="P170" s="71" t="s">
        <v>2</v>
      </c>
    </row>
    <row r="171" spans="2:16" s="65" customFormat="1" ht="16.5" customHeight="1" x14ac:dyDescent="0.15">
      <c r="B171" s="71">
        <v>2023</v>
      </c>
      <c r="C171" s="74">
        <v>424</v>
      </c>
      <c r="D171" s="73" t="s">
        <v>492</v>
      </c>
      <c r="E171" s="71" t="s">
        <v>277</v>
      </c>
      <c r="F171" s="73" t="s">
        <v>278</v>
      </c>
      <c r="G171" s="71" t="s">
        <v>297</v>
      </c>
      <c r="H171" s="73" t="s">
        <v>298</v>
      </c>
      <c r="I171" s="71" t="s">
        <v>248</v>
      </c>
      <c r="J171" s="73" t="s">
        <v>249</v>
      </c>
      <c r="K171" s="71" t="s">
        <v>281</v>
      </c>
      <c r="L171" s="73" t="s">
        <v>282</v>
      </c>
      <c r="M171" s="73" t="str">
        <f t="shared" si="2"/>
        <v>Governmental</v>
      </c>
      <c r="N171" s="71"/>
      <c r="O171" s="71"/>
      <c r="P171" s="71" t="s">
        <v>2</v>
      </c>
    </row>
    <row r="172" spans="2:16" s="65" customFormat="1" ht="16.5" customHeight="1" x14ac:dyDescent="0.15">
      <c r="B172" s="71">
        <v>2023</v>
      </c>
      <c r="C172" s="74">
        <v>425</v>
      </c>
      <c r="D172" s="73" t="s">
        <v>493</v>
      </c>
      <c r="E172" s="71" t="s">
        <v>245</v>
      </c>
      <c r="F172" s="73" t="s">
        <v>246</v>
      </c>
      <c r="G172" s="71" t="s">
        <v>247</v>
      </c>
      <c r="H172" s="73" t="s">
        <v>244</v>
      </c>
      <c r="I172" s="71" t="s">
        <v>248</v>
      </c>
      <c r="J172" s="73" t="s">
        <v>249</v>
      </c>
      <c r="K172" s="71" t="s">
        <v>248</v>
      </c>
      <c r="L172" s="73" t="s">
        <v>244</v>
      </c>
      <c r="M172" s="73" t="str">
        <f t="shared" si="2"/>
        <v>Governmental</v>
      </c>
      <c r="N172" s="71"/>
      <c r="O172" s="71"/>
      <c r="P172" s="71" t="s">
        <v>2</v>
      </c>
    </row>
    <row r="173" spans="2:16" s="65" customFormat="1" ht="16.5" customHeight="1" x14ac:dyDescent="0.15">
      <c r="B173" s="71">
        <v>2023</v>
      </c>
      <c r="C173" s="74">
        <v>426</v>
      </c>
      <c r="D173" s="73" t="s">
        <v>494</v>
      </c>
      <c r="E173" s="71" t="s">
        <v>245</v>
      </c>
      <c r="F173" s="73" t="s">
        <v>246</v>
      </c>
      <c r="G173" s="71" t="s">
        <v>247</v>
      </c>
      <c r="H173" s="73" t="s">
        <v>244</v>
      </c>
      <c r="I173" s="71" t="s">
        <v>248</v>
      </c>
      <c r="J173" s="73" t="s">
        <v>249</v>
      </c>
      <c r="K173" s="71" t="s">
        <v>248</v>
      </c>
      <c r="L173" s="73" t="s">
        <v>244</v>
      </c>
      <c r="M173" s="73" t="str">
        <f t="shared" si="2"/>
        <v>Governmental</v>
      </c>
      <c r="N173" s="71"/>
      <c r="O173" s="71"/>
      <c r="P173" s="71" t="s">
        <v>2</v>
      </c>
    </row>
    <row r="174" spans="2:16" s="65" customFormat="1" ht="16.5" customHeight="1" x14ac:dyDescent="0.15">
      <c r="B174" s="71">
        <v>2023</v>
      </c>
      <c r="C174" s="74">
        <v>427</v>
      </c>
      <c r="D174" s="73" t="s">
        <v>495</v>
      </c>
      <c r="E174" s="71" t="s">
        <v>433</v>
      </c>
      <c r="F174" s="73" t="s">
        <v>434</v>
      </c>
      <c r="G174" s="71" t="s">
        <v>486</v>
      </c>
      <c r="H174" s="73" t="s">
        <v>487</v>
      </c>
      <c r="I174" s="71" t="s">
        <v>240</v>
      </c>
      <c r="J174" s="73" t="s">
        <v>241</v>
      </c>
      <c r="K174" s="71" t="s">
        <v>437</v>
      </c>
      <c r="L174" s="73" t="s">
        <v>438</v>
      </c>
      <c r="M174" s="73" t="str">
        <f t="shared" si="2"/>
        <v>Fiduciary</v>
      </c>
      <c r="N174" s="71"/>
      <c r="O174" s="71"/>
      <c r="P174" s="71" t="s">
        <v>2</v>
      </c>
    </row>
    <row r="175" spans="2:16" s="65" customFormat="1" ht="16.5" customHeight="1" x14ac:dyDescent="0.15">
      <c r="B175" s="71">
        <v>2023</v>
      </c>
      <c r="C175" s="74">
        <v>428</v>
      </c>
      <c r="D175" s="73" t="s">
        <v>496</v>
      </c>
      <c r="E175" s="71" t="s">
        <v>237</v>
      </c>
      <c r="F175" s="73" t="s">
        <v>238</v>
      </c>
      <c r="G175" s="71" t="s">
        <v>497</v>
      </c>
      <c r="H175" s="73" t="s">
        <v>498</v>
      </c>
      <c r="I175" s="71" t="s">
        <v>240</v>
      </c>
      <c r="J175" s="73" t="s">
        <v>241</v>
      </c>
      <c r="K175" s="71" t="s">
        <v>242</v>
      </c>
      <c r="L175" s="73" t="s">
        <v>243</v>
      </c>
      <c r="M175" s="73" t="str">
        <f t="shared" si="2"/>
        <v>Fiduciary</v>
      </c>
      <c r="N175" s="71"/>
      <c r="O175" s="71"/>
      <c r="P175" s="71" t="s">
        <v>2</v>
      </c>
    </row>
    <row r="176" spans="2:16" s="65" customFormat="1" ht="16.5" customHeight="1" x14ac:dyDescent="0.15">
      <c r="B176" s="71">
        <v>2023</v>
      </c>
      <c r="C176" s="74">
        <v>429</v>
      </c>
      <c r="D176" s="73" t="s">
        <v>499</v>
      </c>
      <c r="E176" s="71" t="s">
        <v>237</v>
      </c>
      <c r="F176" s="73" t="s">
        <v>238</v>
      </c>
      <c r="G176" s="71" t="s">
        <v>497</v>
      </c>
      <c r="H176" s="73" t="s">
        <v>498</v>
      </c>
      <c r="I176" s="71" t="s">
        <v>240</v>
      </c>
      <c r="J176" s="73" t="s">
        <v>241</v>
      </c>
      <c r="K176" s="71" t="s">
        <v>242</v>
      </c>
      <c r="L176" s="73" t="s">
        <v>243</v>
      </c>
      <c r="M176" s="73" t="str">
        <f t="shared" si="2"/>
        <v>Fiduciary</v>
      </c>
      <c r="N176" s="71"/>
      <c r="O176" s="71"/>
      <c r="P176" s="71" t="s">
        <v>2</v>
      </c>
    </row>
    <row r="177" spans="2:16" s="65" customFormat="1" ht="16.5" customHeight="1" x14ac:dyDescent="0.15">
      <c r="B177" s="71">
        <v>2023</v>
      </c>
      <c r="C177" s="74">
        <v>430</v>
      </c>
      <c r="D177" s="73" t="s">
        <v>500</v>
      </c>
      <c r="E177" s="71" t="s">
        <v>433</v>
      </c>
      <c r="F177" s="73" t="s">
        <v>434</v>
      </c>
      <c r="G177" s="71" t="s">
        <v>435</v>
      </c>
      <c r="H177" s="73" t="s">
        <v>436</v>
      </c>
      <c r="I177" s="71" t="s">
        <v>240</v>
      </c>
      <c r="J177" s="73" t="s">
        <v>241</v>
      </c>
      <c r="K177" s="71" t="s">
        <v>437</v>
      </c>
      <c r="L177" s="73" t="s">
        <v>438</v>
      </c>
      <c r="M177" s="73" t="str">
        <f t="shared" si="2"/>
        <v>Fiduciary</v>
      </c>
      <c r="N177" s="71"/>
      <c r="O177" s="71"/>
      <c r="P177" s="71" t="s">
        <v>2</v>
      </c>
    </row>
    <row r="178" spans="2:16" s="65" customFormat="1" ht="16.5" customHeight="1" x14ac:dyDescent="0.15">
      <c r="B178" s="71">
        <v>2023</v>
      </c>
      <c r="C178" s="74">
        <v>431</v>
      </c>
      <c r="D178" s="73" t="s">
        <v>501</v>
      </c>
      <c r="E178" s="71" t="s">
        <v>237</v>
      </c>
      <c r="F178" s="73" t="s">
        <v>238</v>
      </c>
      <c r="G178" s="71" t="s">
        <v>497</v>
      </c>
      <c r="H178" s="73" t="s">
        <v>498</v>
      </c>
      <c r="I178" s="71" t="s">
        <v>240</v>
      </c>
      <c r="J178" s="73" t="s">
        <v>241</v>
      </c>
      <c r="K178" s="71" t="s">
        <v>242</v>
      </c>
      <c r="L178" s="73" t="s">
        <v>243</v>
      </c>
      <c r="M178" s="73" t="str">
        <f t="shared" si="2"/>
        <v>Fiduciary</v>
      </c>
      <c r="N178" s="71"/>
      <c r="O178" s="71"/>
      <c r="P178" s="71" t="s">
        <v>2</v>
      </c>
    </row>
    <row r="179" spans="2:16" s="65" customFormat="1" ht="16.5" customHeight="1" x14ac:dyDescent="0.15">
      <c r="B179" s="71">
        <v>2023</v>
      </c>
      <c r="C179" s="74">
        <v>432</v>
      </c>
      <c r="D179" s="73" t="s">
        <v>502</v>
      </c>
      <c r="E179" s="71" t="s">
        <v>237</v>
      </c>
      <c r="F179" s="73" t="s">
        <v>238</v>
      </c>
      <c r="G179" s="71" t="s">
        <v>497</v>
      </c>
      <c r="H179" s="73" t="s">
        <v>498</v>
      </c>
      <c r="I179" s="71" t="s">
        <v>240</v>
      </c>
      <c r="J179" s="73" t="s">
        <v>241</v>
      </c>
      <c r="K179" s="71" t="s">
        <v>242</v>
      </c>
      <c r="L179" s="73" t="s">
        <v>243</v>
      </c>
      <c r="M179" s="73" t="str">
        <f t="shared" si="2"/>
        <v>Fiduciary</v>
      </c>
      <c r="N179" s="71"/>
      <c r="O179" s="71"/>
      <c r="P179" s="71" t="s">
        <v>2</v>
      </c>
    </row>
    <row r="180" spans="2:16" s="65" customFormat="1" ht="16.5" customHeight="1" x14ac:dyDescent="0.15">
      <c r="B180" s="71">
        <v>2023</v>
      </c>
      <c r="C180" s="74">
        <v>433</v>
      </c>
      <c r="D180" s="73" t="s">
        <v>503</v>
      </c>
      <c r="E180" s="71" t="s">
        <v>245</v>
      </c>
      <c r="F180" s="73" t="s">
        <v>246</v>
      </c>
      <c r="G180" s="71" t="s">
        <v>247</v>
      </c>
      <c r="H180" s="73" t="s">
        <v>244</v>
      </c>
      <c r="I180" s="71" t="s">
        <v>248</v>
      </c>
      <c r="J180" s="73" t="s">
        <v>249</v>
      </c>
      <c r="K180" s="71" t="s">
        <v>248</v>
      </c>
      <c r="L180" s="73" t="s">
        <v>244</v>
      </c>
      <c r="M180" s="73" t="str">
        <f t="shared" si="2"/>
        <v>Governmental</v>
      </c>
      <c r="N180" s="71"/>
      <c r="O180" s="71"/>
      <c r="P180" s="71" t="s">
        <v>2</v>
      </c>
    </row>
    <row r="181" spans="2:16" s="65" customFormat="1" ht="16.5" customHeight="1" x14ac:dyDescent="0.15">
      <c r="B181" s="71">
        <v>2023</v>
      </c>
      <c r="C181" s="74">
        <v>434</v>
      </c>
      <c r="D181" s="73" t="s">
        <v>504</v>
      </c>
      <c r="E181" s="71" t="s">
        <v>245</v>
      </c>
      <c r="F181" s="73" t="s">
        <v>246</v>
      </c>
      <c r="G181" s="71" t="s">
        <v>247</v>
      </c>
      <c r="H181" s="73" t="s">
        <v>244</v>
      </c>
      <c r="I181" s="71" t="s">
        <v>248</v>
      </c>
      <c r="J181" s="73" t="s">
        <v>249</v>
      </c>
      <c r="K181" s="71" t="s">
        <v>248</v>
      </c>
      <c r="L181" s="73" t="s">
        <v>244</v>
      </c>
      <c r="M181" s="73" t="str">
        <f t="shared" si="2"/>
        <v>Governmental</v>
      </c>
      <c r="N181" s="71"/>
      <c r="O181" s="71"/>
      <c r="P181" s="71" t="s">
        <v>2</v>
      </c>
    </row>
    <row r="182" spans="2:16" s="65" customFormat="1" ht="16.5" customHeight="1" x14ac:dyDescent="0.15">
      <c r="B182" s="71">
        <v>2023</v>
      </c>
      <c r="C182" s="74">
        <v>435</v>
      </c>
      <c r="D182" s="73" t="s">
        <v>505</v>
      </c>
      <c r="E182" s="71" t="s">
        <v>237</v>
      </c>
      <c r="F182" s="73" t="s">
        <v>238</v>
      </c>
      <c r="G182" s="71" t="s">
        <v>497</v>
      </c>
      <c r="H182" s="73" t="s">
        <v>498</v>
      </c>
      <c r="I182" s="71" t="s">
        <v>240</v>
      </c>
      <c r="J182" s="73" t="s">
        <v>241</v>
      </c>
      <c r="K182" s="71" t="s">
        <v>242</v>
      </c>
      <c r="L182" s="73" t="s">
        <v>243</v>
      </c>
      <c r="M182" s="73" t="str">
        <f t="shared" si="2"/>
        <v>Fiduciary</v>
      </c>
      <c r="N182" s="71"/>
      <c r="O182" s="71"/>
      <c r="P182" s="71" t="s">
        <v>2</v>
      </c>
    </row>
    <row r="183" spans="2:16" s="65" customFormat="1" ht="16.5" customHeight="1" x14ac:dyDescent="0.15">
      <c r="B183" s="71">
        <v>2023</v>
      </c>
      <c r="C183" s="74">
        <v>436</v>
      </c>
      <c r="D183" s="73" t="s">
        <v>506</v>
      </c>
      <c r="E183" s="71" t="s">
        <v>237</v>
      </c>
      <c r="F183" s="73" t="s">
        <v>238</v>
      </c>
      <c r="G183" s="71" t="s">
        <v>290</v>
      </c>
      <c r="H183" s="73" t="s">
        <v>291</v>
      </c>
      <c r="I183" s="71" t="s">
        <v>240</v>
      </c>
      <c r="J183" s="73" t="s">
        <v>241</v>
      </c>
      <c r="K183" s="71" t="s">
        <v>242</v>
      </c>
      <c r="L183" s="73" t="s">
        <v>243</v>
      </c>
      <c r="M183" s="73" t="str">
        <f t="shared" si="2"/>
        <v>Fiduciary</v>
      </c>
      <c r="N183" s="71"/>
      <c r="O183" s="71"/>
      <c r="P183" s="71" t="s">
        <v>2</v>
      </c>
    </row>
    <row r="184" spans="2:16" s="65" customFormat="1" ht="16.5" customHeight="1" x14ac:dyDescent="0.15">
      <c r="B184" s="71">
        <v>2023</v>
      </c>
      <c r="C184" s="74">
        <v>437</v>
      </c>
      <c r="D184" s="73" t="s">
        <v>507</v>
      </c>
      <c r="E184" s="71" t="s">
        <v>277</v>
      </c>
      <c r="F184" s="73" t="s">
        <v>278</v>
      </c>
      <c r="G184" s="71" t="s">
        <v>297</v>
      </c>
      <c r="H184" s="73" t="s">
        <v>298</v>
      </c>
      <c r="I184" s="71" t="s">
        <v>248</v>
      </c>
      <c r="J184" s="73" t="s">
        <v>249</v>
      </c>
      <c r="K184" s="71" t="s">
        <v>281</v>
      </c>
      <c r="L184" s="73" t="s">
        <v>282</v>
      </c>
      <c r="M184" s="73" t="str">
        <f t="shared" si="2"/>
        <v>Governmental</v>
      </c>
      <c r="N184" s="71"/>
      <c r="O184" s="71"/>
      <c r="P184" s="71" t="s">
        <v>2</v>
      </c>
    </row>
    <row r="185" spans="2:16" s="65" customFormat="1" ht="16.5" customHeight="1" x14ac:dyDescent="0.15">
      <c r="B185" s="71">
        <v>2023</v>
      </c>
      <c r="C185" s="74">
        <v>438</v>
      </c>
      <c r="D185" s="73" t="s">
        <v>508</v>
      </c>
      <c r="E185" s="71" t="s">
        <v>245</v>
      </c>
      <c r="F185" s="73" t="s">
        <v>246</v>
      </c>
      <c r="G185" s="71" t="s">
        <v>247</v>
      </c>
      <c r="H185" s="73" t="s">
        <v>244</v>
      </c>
      <c r="I185" s="71" t="s">
        <v>248</v>
      </c>
      <c r="J185" s="73" t="s">
        <v>249</v>
      </c>
      <c r="K185" s="71" t="s">
        <v>248</v>
      </c>
      <c r="L185" s="73" t="s">
        <v>244</v>
      </c>
      <c r="M185" s="73" t="str">
        <f t="shared" si="2"/>
        <v>Governmental</v>
      </c>
      <c r="N185" s="71"/>
      <c r="O185" s="71"/>
      <c r="P185" s="71" t="s">
        <v>2</v>
      </c>
    </row>
    <row r="186" spans="2:16" s="65" customFormat="1" ht="16.5" customHeight="1" x14ac:dyDescent="0.15">
      <c r="B186" s="71">
        <v>2023</v>
      </c>
      <c r="C186" s="74">
        <v>439</v>
      </c>
      <c r="D186" s="73" t="s">
        <v>509</v>
      </c>
      <c r="E186" s="71" t="s">
        <v>277</v>
      </c>
      <c r="F186" s="73" t="s">
        <v>278</v>
      </c>
      <c r="G186" s="71" t="s">
        <v>319</v>
      </c>
      <c r="H186" s="73" t="s">
        <v>320</v>
      </c>
      <c r="I186" s="71" t="s">
        <v>248</v>
      </c>
      <c r="J186" s="73" t="s">
        <v>249</v>
      </c>
      <c r="K186" s="71" t="s">
        <v>281</v>
      </c>
      <c r="L186" s="73" t="s">
        <v>282</v>
      </c>
      <c r="M186" s="73" t="str">
        <f t="shared" si="2"/>
        <v>Governmental</v>
      </c>
      <c r="N186" s="71"/>
      <c r="O186" s="71"/>
      <c r="P186" s="71" t="s">
        <v>2</v>
      </c>
    </row>
    <row r="187" spans="2:16" s="65" customFormat="1" ht="16.5" customHeight="1" x14ac:dyDescent="0.15">
      <c r="B187" s="71">
        <v>2023</v>
      </c>
      <c r="C187" s="74">
        <v>440</v>
      </c>
      <c r="D187" s="73" t="s">
        <v>510</v>
      </c>
      <c r="E187" s="71" t="s">
        <v>277</v>
      </c>
      <c r="F187" s="73" t="s">
        <v>278</v>
      </c>
      <c r="G187" s="71" t="s">
        <v>297</v>
      </c>
      <c r="H187" s="73" t="s">
        <v>298</v>
      </c>
      <c r="I187" s="71" t="s">
        <v>248</v>
      </c>
      <c r="J187" s="73" t="s">
        <v>249</v>
      </c>
      <c r="K187" s="71" t="s">
        <v>281</v>
      </c>
      <c r="L187" s="73" t="s">
        <v>282</v>
      </c>
      <c r="M187" s="73" t="str">
        <f t="shared" si="2"/>
        <v>Governmental</v>
      </c>
      <c r="N187" s="71"/>
      <c r="O187" s="71"/>
      <c r="P187" s="71" t="s">
        <v>2</v>
      </c>
    </row>
    <row r="188" spans="2:16" s="65" customFormat="1" ht="16.5" customHeight="1" x14ac:dyDescent="0.15">
      <c r="B188" s="71">
        <v>2023</v>
      </c>
      <c r="C188" s="74">
        <v>441</v>
      </c>
      <c r="D188" s="73" t="s">
        <v>511</v>
      </c>
      <c r="E188" s="71" t="s">
        <v>277</v>
      </c>
      <c r="F188" s="73" t="s">
        <v>278</v>
      </c>
      <c r="G188" s="71" t="s">
        <v>297</v>
      </c>
      <c r="H188" s="73" t="s">
        <v>298</v>
      </c>
      <c r="I188" s="71" t="s">
        <v>248</v>
      </c>
      <c r="J188" s="73" t="s">
        <v>249</v>
      </c>
      <c r="K188" s="71" t="s">
        <v>281</v>
      </c>
      <c r="L188" s="73" t="s">
        <v>282</v>
      </c>
      <c r="M188" s="73" t="str">
        <f t="shared" si="2"/>
        <v>Governmental</v>
      </c>
      <c r="N188" s="71"/>
      <c r="O188" s="71"/>
      <c r="P188" s="71" t="s">
        <v>2</v>
      </c>
    </row>
    <row r="189" spans="2:16" s="65" customFormat="1" ht="16.5" customHeight="1" x14ac:dyDescent="0.15">
      <c r="B189" s="71">
        <v>2023</v>
      </c>
      <c r="C189" s="74">
        <v>442</v>
      </c>
      <c r="D189" s="73" t="s">
        <v>512</v>
      </c>
      <c r="E189" s="71" t="s">
        <v>252</v>
      </c>
      <c r="F189" s="73" t="s">
        <v>253</v>
      </c>
      <c r="G189" s="71" t="s">
        <v>254</v>
      </c>
      <c r="H189" s="73" t="s">
        <v>255</v>
      </c>
      <c r="I189" s="71" t="s">
        <v>248</v>
      </c>
      <c r="J189" s="73" t="s">
        <v>249</v>
      </c>
      <c r="K189" s="71" t="s">
        <v>256</v>
      </c>
      <c r="L189" s="73" t="s">
        <v>257</v>
      </c>
      <c r="M189" s="73" t="str">
        <f t="shared" si="2"/>
        <v>Governmental</v>
      </c>
      <c r="N189" s="71"/>
      <c r="O189" s="71"/>
      <c r="P189" s="71" t="s">
        <v>2</v>
      </c>
    </row>
    <row r="190" spans="2:16" s="65" customFormat="1" ht="16.5" customHeight="1" x14ac:dyDescent="0.15">
      <c r="B190" s="71">
        <v>2023</v>
      </c>
      <c r="C190" s="74">
        <v>443</v>
      </c>
      <c r="D190" s="73" t="s">
        <v>513</v>
      </c>
      <c r="E190" s="71" t="s">
        <v>433</v>
      </c>
      <c r="F190" s="73" t="s">
        <v>434</v>
      </c>
      <c r="G190" s="71" t="s">
        <v>472</v>
      </c>
      <c r="H190" s="73" t="s">
        <v>473</v>
      </c>
      <c r="I190" s="71" t="s">
        <v>240</v>
      </c>
      <c r="J190" s="73" t="s">
        <v>241</v>
      </c>
      <c r="K190" s="71" t="s">
        <v>437</v>
      </c>
      <c r="L190" s="73" t="s">
        <v>438</v>
      </c>
      <c r="M190" s="73" t="str">
        <f t="shared" si="2"/>
        <v>Fiduciary</v>
      </c>
      <c r="N190" s="71"/>
      <c r="O190" s="71"/>
      <c r="P190" s="71" t="s">
        <v>2</v>
      </c>
    </row>
    <row r="191" spans="2:16" s="65" customFormat="1" ht="16.5" customHeight="1" x14ac:dyDescent="0.15">
      <c r="B191" s="71">
        <v>2023</v>
      </c>
      <c r="C191" s="74">
        <v>444</v>
      </c>
      <c r="D191" s="73" t="s">
        <v>514</v>
      </c>
      <c r="E191" s="71" t="s">
        <v>252</v>
      </c>
      <c r="F191" s="73" t="s">
        <v>253</v>
      </c>
      <c r="G191" s="71" t="s">
        <v>254</v>
      </c>
      <c r="H191" s="73" t="s">
        <v>255</v>
      </c>
      <c r="I191" s="71" t="s">
        <v>248</v>
      </c>
      <c r="J191" s="73" t="s">
        <v>249</v>
      </c>
      <c r="K191" s="71" t="s">
        <v>256</v>
      </c>
      <c r="L191" s="73" t="s">
        <v>257</v>
      </c>
      <c r="M191" s="73" t="str">
        <f t="shared" si="2"/>
        <v>Governmental</v>
      </c>
      <c r="N191" s="71"/>
      <c r="O191" s="71"/>
      <c r="P191" s="71" t="s">
        <v>2</v>
      </c>
    </row>
    <row r="192" spans="2:16" s="65" customFormat="1" ht="16.5" customHeight="1" x14ac:dyDescent="0.15">
      <c r="B192" s="71">
        <v>2023</v>
      </c>
      <c r="C192" s="74">
        <v>445</v>
      </c>
      <c r="D192" s="73" t="s">
        <v>515</v>
      </c>
      <c r="E192" s="71" t="s">
        <v>252</v>
      </c>
      <c r="F192" s="73" t="s">
        <v>253</v>
      </c>
      <c r="G192" s="71" t="s">
        <v>254</v>
      </c>
      <c r="H192" s="73" t="s">
        <v>255</v>
      </c>
      <c r="I192" s="71" t="s">
        <v>248</v>
      </c>
      <c r="J192" s="73" t="s">
        <v>249</v>
      </c>
      <c r="K192" s="71" t="s">
        <v>256</v>
      </c>
      <c r="L192" s="73" t="s">
        <v>257</v>
      </c>
      <c r="M192" s="73" t="str">
        <f t="shared" si="2"/>
        <v>Governmental</v>
      </c>
      <c r="N192" s="71"/>
      <c r="O192" s="71"/>
      <c r="P192" s="71" t="s">
        <v>2</v>
      </c>
    </row>
    <row r="193" spans="2:16" s="65" customFormat="1" ht="16.5" customHeight="1" x14ac:dyDescent="0.15">
      <c r="B193" s="71">
        <v>2023</v>
      </c>
      <c r="C193" s="74">
        <v>446</v>
      </c>
      <c r="D193" s="73" t="s">
        <v>516</v>
      </c>
      <c r="E193" s="71" t="s">
        <v>277</v>
      </c>
      <c r="F193" s="73" t="s">
        <v>278</v>
      </c>
      <c r="G193" s="71" t="s">
        <v>297</v>
      </c>
      <c r="H193" s="73" t="s">
        <v>298</v>
      </c>
      <c r="I193" s="71" t="s">
        <v>248</v>
      </c>
      <c r="J193" s="73" t="s">
        <v>249</v>
      </c>
      <c r="K193" s="71" t="s">
        <v>281</v>
      </c>
      <c r="L193" s="73" t="s">
        <v>282</v>
      </c>
      <c r="M193" s="73" t="str">
        <f t="shared" si="2"/>
        <v>Governmental</v>
      </c>
      <c r="N193" s="71"/>
      <c r="O193" s="71"/>
      <c r="P193" s="71" t="s">
        <v>2</v>
      </c>
    </row>
    <row r="194" spans="2:16" s="65" customFormat="1" ht="16.5" customHeight="1" x14ac:dyDescent="0.15">
      <c r="B194" s="71">
        <v>2023</v>
      </c>
      <c r="C194" s="74">
        <v>447</v>
      </c>
      <c r="D194" s="73" t="s">
        <v>517</v>
      </c>
      <c r="E194" s="71" t="s">
        <v>252</v>
      </c>
      <c r="F194" s="73" t="s">
        <v>253</v>
      </c>
      <c r="G194" s="71" t="s">
        <v>254</v>
      </c>
      <c r="H194" s="73" t="s">
        <v>255</v>
      </c>
      <c r="I194" s="71" t="s">
        <v>248</v>
      </c>
      <c r="J194" s="73" t="s">
        <v>249</v>
      </c>
      <c r="K194" s="71" t="s">
        <v>256</v>
      </c>
      <c r="L194" s="73" t="s">
        <v>257</v>
      </c>
      <c r="M194" s="73" t="str">
        <f t="shared" si="2"/>
        <v>Governmental</v>
      </c>
      <c r="N194" s="71"/>
      <c r="O194" s="71"/>
      <c r="P194" s="71" t="s">
        <v>2</v>
      </c>
    </row>
    <row r="195" spans="2:16" s="65" customFormat="1" ht="16.5" customHeight="1" x14ac:dyDescent="0.15">
      <c r="B195" s="71">
        <v>2023</v>
      </c>
      <c r="C195" s="74">
        <v>448</v>
      </c>
      <c r="D195" s="73" t="s">
        <v>518</v>
      </c>
      <c r="E195" s="71" t="s">
        <v>267</v>
      </c>
      <c r="F195" s="73" t="s">
        <v>268</v>
      </c>
      <c r="G195" s="71" t="s">
        <v>519</v>
      </c>
      <c r="H195" s="73" t="s">
        <v>520</v>
      </c>
      <c r="I195" s="71" t="s">
        <v>271</v>
      </c>
      <c r="J195" s="73" t="s">
        <v>272</v>
      </c>
      <c r="K195" s="71" t="s">
        <v>273</v>
      </c>
      <c r="L195" s="73" t="s">
        <v>274</v>
      </c>
      <c r="M195" s="73" t="str">
        <f t="shared" ref="M195:M196" si="3">+J195&amp;" - "&amp;L195</f>
        <v>Proprietary - Internal Fund</v>
      </c>
      <c r="N195" s="71"/>
      <c r="O195" s="71"/>
      <c r="P195" s="71" t="s">
        <v>2</v>
      </c>
    </row>
    <row r="196" spans="2:16" s="65" customFormat="1" ht="16.5" customHeight="1" x14ac:dyDescent="0.15">
      <c r="B196" s="71">
        <v>2023</v>
      </c>
      <c r="C196" s="74">
        <v>449</v>
      </c>
      <c r="D196" s="73" t="s">
        <v>521</v>
      </c>
      <c r="E196" s="71" t="s">
        <v>267</v>
      </c>
      <c r="F196" s="73" t="s">
        <v>268</v>
      </c>
      <c r="G196" s="71" t="s">
        <v>522</v>
      </c>
      <c r="H196" s="73" t="s">
        <v>523</v>
      </c>
      <c r="I196" s="71" t="s">
        <v>271</v>
      </c>
      <c r="J196" s="73" t="s">
        <v>272</v>
      </c>
      <c r="K196" s="71" t="s">
        <v>273</v>
      </c>
      <c r="L196" s="73" t="s">
        <v>274</v>
      </c>
      <c r="M196" s="73" t="str">
        <f t="shared" si="3"/>
        <v>Proprietary - Internal Fund</v>
      </c>
      <c r="N196" s="71"/>
      <c r="O196" s="71"/>
      <c r="P196" s="71" t="s">
        <v>2</v>
      </c>
    </row>
    <row r="197" spans="2:16" s="65" customFormat="1" ht="16.5" customHeight="1" x14ac:dyDescent="0.15">
      <c r="B197" s="71">
        <v>2023</v>
      </c>
      <c r="C197" s="74">
        <v>450</v>
      </c>
      <c r="D197" s="73" t="s">
        <v>524</v>
      </c>
      <c r="E197" s="71" t="s">
        <v>277</v>
      </c>
      <c r="F197" s="73" t="s">
        <v>278</v>
      </c>
      <c r="G197" s="71" t="s">
        <v>297</v>
      </c>
      <c r="H197" s="73" t="s">
        <v>298</v>
      </c>
      <c r="I197" s="71" t="s">
        <v>248</v>
      </c>
      <c r="J197" s="73" t="s">
        <v>249</v>
      </c>
      <c r="K197" s="71" t="s">
        <v>281</v>
      </c>
      <c r="L197" s="73" t="s">
        <v>282</v>
      </c>
      <c r="M197" s="73" t="str">
        <f t="shared" ref="M197:M259" si="4">+J197</f>
        <v>Governmental</v>
      </c>
      <c r="N197" s="71"/>
      <c r="O197" s="71"/>
      <c r="P197" s="71" t="s">
        <v>2</v>
      </c>
    </row>
    <row r="198" spans="2:16" s="65" customFormat="1" ht="16.5" customHeight="1" x14ac:dyDescent="0.15">
      <c r="B198" s="71">
        <v>2023</v>
      </c>
      <c r="C198" s="74">
        <v>451</v>
      </c>
      <c r="D198" s="73" t="s">
        <v>525</v>
      </c>
      <c r="E198" s="71" t="s">
        <v>277</v>
      </c>
      <c r="F198" s="73" t="s">
        <v>278</v>
      </c>
      <c r="G198" s="71" t="s">
        <v>319</v>
      </c>
      <c r="H198" s="73" t="s">
        <v>320</v>
      </c>
      <c r="I198" s="71" t="s">
        <v>248</v>
      </c>
      <c r="J198" s="73" t="s">
        <v>249</v>
      </c>
      <c r="K198" s="71" t="s">
        <v>281</v>
      </c>
      <c r="L198" s="73" t="s">
        <v>282</v>
      </c>
      <c r="M198" s="73" t="str">
        <f t="shared" si="4"/>
        <v>Governmental</v>
      </c>
      <c r="N198" s="71"/>
      <c r="O198" s="71"/>
      <c r="P198" s="71" t="s">
        <v>2</v>
      </c>
    </row>
    <row r="199" spans="2:16" s="65" customFormat="1" ht="16.5" customHeight="1" x14ac:dyDescent="0.15">
      <c r="B199" s="71">
        <v>2023</v>
      </c>
      <c r="C199" s="74">
        <v>452</v>
      </c>
      <c r="D199" s="73" t="s">
        <v>526</v>
      </c>
      <c r="E199" s="71" t="s">
        <v>277</v>
      </c>
      <c r="F199" s="73" t="s">
        <v>278</v>
      </c>
      <c r="G199" s="71" t="s">
        <v>284</v>
      </c>
      <c r="H199" s="73" t="s">
        <v>285</v>
      </c>
      <c r="I199" s="71" t="s">
        <v>248</v>
      </c>
      <c r="J199" s="73" t="s">
        <v>249</v>
      </c>
      <c r="K199" s="71" t="s">
        <v>281</v>
      </c>
      <c r="L199" s="73" t="s">
        <v>282</v>
      </c>
      <c r="M199" s="73" t="str">
        <f t="shared" si="4"/>
        <v>Governmental</v>
      </c>
      <c r="N199" s="71"/>
      <c r="O199" s="71"/>
      <c r="P199" s="71" t="s">
        <v>2</v>
      </c>
    </row>
    <row r="200" spans="2:16" s="65" customFormat="1" ht="16.5" customHeight="1" x14ac:dyDescent="0.15">
      <c r="B200" s="71">
        <v>2023</v>
      </c>
      <c r="C200" s="74">
        <v>453</v>
      </c>
      <c r="D200" s="73" t="s">
        <v>527</v>
      </c>
      <c r="E200" s="71" t="s">
        <v>237</v>
      </c>
      <c r="F200" s="73" t="s">
        <v>238</v>
      </c>
      <c r="G200" s="71" t="s">
        <v>528</v>
      </c>
      <c r="H200" s="73" t="s">
        <v>529</v>
      </c>
      <c r="I200" s="71" t="s">
        <v>240</v>
      </c>
      <c r="J200" s="73" t="s">
        <v>241</v>
      </c>
      <c r="K200" s="71" t="s">
        <v>242</v>
      </c>
      <c r="L200" s="73" t="s">
        <v>243</v>
      </c>
      <c r="M200" s="73" t="str">
        <f t="shared" si="4"/>
        <v>Fiduciary</v>
      </c>
      <c r="N200" s="71"/>
      <c r="O200" s="71"/>
      <c r="P200" s="71" t="s">
        <v>2</v>
      </c>
    </row>
    <row r="201" spans="2:16" s="65" customFormat="1" ht="16.5" customHeight="1" x14ac:dyDescent="0.15">
      <c r="B201" s="71">
        <v>2023</v>
      </c>
      <c r="C201" s="74">
        <v>454</v>
      </c>
      <c r="D201" s="73" t="s">
        <v>530</v>
      </c>
      <c r="E201" s="71" t="s">
        <v>245</v>
      </c>
      <c r="F201" s="73" t="s">
        <v>246</v>
      </c>
      <c r="G201" s="71" t="s">
        <v>247</v>
      </c>
      <c r="H201" s="73" t="s">
        <v>244</v>
      </c>
      <c r="I201" s="71" t="s">
        <v>248</v>
      </c>
      <c r="J201" s="73" t="s">
        <v>249</v>
      </c>
      <c r="K201" s="71" t="s">
        <v>248</v>
      </c>
      <c r="L201" s="73" t="s">
        <v>244</v>
      </c>
      <c r="M201" s="73" t="str">
        <f t="shared" si="4"/>
        <v>Governmental</v>
      </c>
      <c r="N201" s="71"/>
      <c r="O201" s="71"/>
      <c r="P201" s="71" t="s">
        <v>2</v>
      </c>
    </row>
    <row r="202" spans="2:16" s="65" customFormat="1" ht="16.5" customHeight="1" x14ac:dyDescent="0.15">
      <c r="B202" s="71">
        <v>2023</v>
      </c>
      <c r="C202" s="74">
        <v>455</v>
      </c>
      <c r="D202" s="73" t="s">
        <v>531</v>
      </c>
      <c r="E202" s="71" t="s">
        <v>277</v>
      </c>
      <c r="F202" s="73" t="s">
        <v>278</v>
      </c>
      <c r="G202" s="71" t="s">
        <v>297</v>
      </c>
      <c r="H202" s="73" t="s">
        <v>298</v>
      </c>
      <c r="I202" s="71" t="s">
        <v>248</v>
      </c>
      <c r="J202" s="73" t="s">
        <v>249</v>
      </c>
      <c r="K202" s="71" t="s">
        <v>281</v>
      </c>
      <c r="L202" s="73" t="s">
        <v>282</v>
      </c>
      <c r="M202" s="73" t="str">
        <f t="shared" si="4"/>
        <v>Governmental</v>
      </c>
      <c r="N202" s="71"/>
      <c r="O202" s="71"/>
      <c r="P202" s="71" t="s">
        <v>2</v>
      </c>
    </row>
    <row r="203" spans="2:16" s="65" customFormat="1" ht="16.5" customHeight="1" x14ac:dyDescent="0.15">
      <c r="B203" s="71">
        <v>2023</v>
      </c>
      <c r="C203" s="74">
        <v>456</v>
      </c>
      <c r="D203" s="73" t="s">
        <v>532</v>
      </c>
      <c r="E203" s="71" t="s">
        <v>433</v>
      </c>
      <c r="F203" s="73" t="s">
        <v>434</v>
      </c>
      <c r="G203" s="71" t="s">
        <v>472</v>
      </c>
      <c r="H203" s="73" t="s">
        <v>473</v>
      </c>
      <c r="I203" s="71" t="s">
        <v>240</v>
      </c>
      <c r="J203" s="73" t="s">
        <v>241</v>
      </c>
      <c r="K203" s="71" t="s">
        <v>437</v>
      </c>
      <c r="L203" s="73" t="s">
        <v>438</v>
      </c>
      <c r="M203" s="73" t="str">
        <f t="shared" si="4"/>
        <v>Fiduciary</v>
      </c>
      <c r="N203" s="71"/>
      <c r="O203" s="71"/>
      <c r="P203" s="71" t="s">
        <v>2</v>
      </c>
    </row>
    <row r="204" spans="2:16" s="65" customFormat="1" ht="16.5" customHeight="1" x14ac:dyDescent="0.15">
      <c r="B204" s="71">
        <v>2023</v>
      </c>
      <c r="C204" s="74">
        <v>457</v>
      </c>
      <c r="D204" s="73" t="s">
        <v>533</v>
      </c>
      <c r="E204" s="71" t="s">
        <v>277</v>
      </c>
      <c r="F204" s="73" t="s">
        <v>278</v>
      </c>
      <c r="G204" s="71" t="s">
        <v>297</v>
      </c>
      <c r="H204" s="73" t="s">
        <v>298</v>
      </c>
      <c r="I204" s="71" t="s">
        <v>248</v>
      </c>
      <c r="J204" s="73" t="s">
        <v>249</v>
      </c>
      <c r="K204" s="71" t="s">
        <v>281</v>
      </c>
      <c r="L204" s="73" t="s">
        <v>282</v>
      </c>
      <c r="M204" s="73" t="str">
        <f t="shared" si="4"/>
        <v>Governmental</v>
      </c>
      <c r="N204" s="71"/>
      <c r="O204" s="71"/>
      <c r="P204" s="71" t="s">
        <v>2</v>
      </c>
    </row>
    <row r="205" spans="2:16" s="65" customFormat="1" ht="16.5" customHeight="1" x14ac:dyDescent="0.15">
      <c r="B205" s="71">
        <v>2023</v>
      </c>
      <c r="C205" s="74">
        <v>458</v>
      </c>
      <c r="D205" s="73" t="s">
        <v>534</v>
      </c>
      <c r="E205" s="71" t="s">
        <v>277</v>
      </c>
      <c r="F205" s="73" t="s">
        <v>278</v>
      </c>
      <c r="G205" s="71" t="s">
        <v>287</v>
      </c>
      <c r="H205" s="73" t="s">
        <v>288</v>
      </c>
      <c r="I205" s="71" t="s">
        <v>248</v>
      </c>
      <c r="J205" s="73" t="s">
        <v>249</v>
      </c>
      <c r="K205" s="71" t="s">
        <v>281</v>
      </c>
      <c r="L205" s="73" t="s">
        <v>282</v>
      </c>
      <c r="M205" s="73" t="str">
        <f t="shared" si="4"/>
        <v>Governmental</v>
      </c>
      <c r="N205" s="71"/>
      <c r="O205" s="71"/>
      <c r="P205" s="71" t="s">
        <v>2</v>
      </c>
    </row>
    <row r="206" spans="2:16" s="65" customFormat="1" ht="16.5" customHeight="1" x14ac:dyDescent="0.15">
      <c r="B206" s="71">
        <v>2023</v>
      </c>
      <c r="C206" s="74">
        <v>459</v>
      </c>
      <c r="D206" s="73" t="s">
        <v>535</v>
      </c>
      <c r="E206" s="71" t="s">
        <v>277</v>
      </c>
      <c r="F206" s="73" t="s">
        <v>278</v>
      </c>
      <c r="G206" s="71" t="s">
        <v>415</v>
      </c>
      <c r="H206" s="73" t="s">
        <v>416</v>
      </c>
      <c r="I206" s="71" t="s">
        <v>248</v>
      </c>
      <c r="J206" s="73" t="s">
        <v>249</v>
      </c>
      <c r="K206" s="71" t="s">
        <v>281</v>
      </c>
      <c r="L206" s="73" t="s">
        <v>282</v>
      </c>
      <c r="M206" s="73" t="str">
        <f t="shared" si="4"/>
        <v>Governmental</v>
      </c>
      <c r="N206" s="71"/>
      <c r="O206" s="71"/>
      <c r="P206" s="71" t="s">
        <v>2</v>
      </c>
    </row>
    <row r="207" spans="2:16" s="65" customFormat="1" ht="16.5" customHeight="1" x14ac:dyDescent="0.15">
      <c r="B207" s="71">
        <v>2023</v>
      </c>
      <c r="C207" s="74">
        <v>460</v>
      </c>
      <c r="D207" s="73" t="s">
        <v>536</v>
      </c>
      <c r="E207" s="71" t="s">
        <v>237</v>
      </c>
      <c r="F207" s="73" t="s">
        <v>238</v>
      </c>
      <c r="G207" s="71" t="s">
        <v>290</v>
      </c>
      <c r="H207" s="73" t="s">
        <v>291</v>
      </c>
      <c r="I207" s="71" t="s">
        <v>240</v>
      </c>
      <c r="J207" s="73" t="s">
        <v>241</v>
      </c>
      <c r="K207" s="71" t="s">
        <v>242</v>
      </c>
      <c r="L207" s="73" t="s">
        <v>243</v>
      </c>
      <c r="M207" s="73" t="str">
        <f t="shared" si="4"/>
        <v>Fiduciary</v>
      </c>
      <c r="N207" s="71"/>
      <c r="O207" s="71"/>
      <c r="P207" s="71" t="s">
        <v>2</v>
      </c>
    </row>
    <row r="208" spans="2:16" s="65" customFormat="1" ht="16.5" customHeight="1" x14ac:dyDescent="0.15">
      <c r="B208" s="71">
        <v>2023</v>
      </c>
      <c r="C208" s="74">
        <v>461</v>
      </c>
      <c r="D208" s="73" t="s">
        <v>537</v>
      </c>
      <c r="E208" s="71" t="s">
        <v>277</v>
      </c>
      <c r="F208" s="73" t="s">
        <v>278</v>
      </c>
      <c r="G208" s="71" t="s">
        <v>415</v>
      </c>
      <c r="H208" s="73" t="s">
        <v>416</v>
      </c>
      <c r="I208" s="71" t="s">
        <v>248</v>
      </c>
      <c r="J208" s="73" t="s">
        <v>249</v>
      </c>
      <c r="K208" s="71" t="s">
        <v>281</v>
      </c>
      <c r="L208" s="73" t="s">
        <v>282</v>
      </c>
      <c r="M208" s="73" t="str">
        <f t="shared" si="4"/>
        <v>Governmental</v>
      </c>
      <c r="N208" s="71"/>
      <c r="O208" s="71"/>
      <c r="P208" s="71" t="s">
        <v>2</v>
      </c>
    </row>
    <row r="209" spans="2:16" s="65" customFormat="1" ht="16.5" customHeight="1" x14ac:dyDescent="0.15">
      <c r="B209" s="71">
        <v>2023</v>
      </c>
      <c r="C209" s="74">
        <v>462</v>
      </c>
      <c r="D209" s="73" t="s">
        <v>538</v>
      </c>
      <c r="E209" s="71" t="s">
        <v>277</v>
      </c>
      <c r="F209" s="73" t="s">
        <v>278</v>
      </c>
      <c r="G209" s="71" t="s">
        <v>297</v>
      </c>
      <c r="H209" s="73" t="s">
        <v>298</v>
      </c>
      <c r="I209" s="71" t="s">
        <v>248</v>
      </c>
      <c r="J209" s="73" t="s">
        <v>249</v>
      </c>
      <c r="K209" s="71" t="s">
        <v>281</v>
      </c>
      <c r="L209" s="73" t="s">
        <v>282</v>
      </c>
      <c r="M209" s="73" t="str">
        <f t="shared" si="4"/>
        <v>Governmental</v>
      </c>
      <c r="N209" s="71"/>
      <c r="O209" s="71"/>
      <c r="P209" s="71" t="s">
        <v>2</v>
      </c>
    </row>
    <row r="210" spans="2:16" s="65" customFormat="1" ht="16.5" customHeight="1" x14ac:dyDescent="0.15">
      <c r="B210" s="71">
        <v>2023</v>
      </c>
      <c r="C210" s="74">
        <v>463</v>
      </c>
      <c r="D210" s="73" t="s">
        <v>539</v>
      </c>
      <c r="E210" s="71" t="s">
        <v>237</v>
      </c>
      <c r="F210" s="73" t="s">
        <v>238</v>
      </c>
      <c r="G210" s="71" t="s">
        <v>290</v>
      </c>
      <c r="H210" s="73" t="s">
        <v>291</v>
      </c>
      <c r="I210" s="71" t="s">
        <v>240</v>
      </c>
      <c r="J210" s="73" t="s">
        <v>241</v>
      </c>
      <c r="K210" s="71" t="s">
        <v>242</v>
      </c>
      <c r="L210" s="73" t="s">
        <v>243</v>
      </c>
      <c r="M210" s="73" t="str">
        <f t="shared" si="4"/>
        <v>Fiduciary</v>
      </c>
      <c r="N210" s="71"/>
      <c r="O210" s="71"/>
      <c r="P210" s="71" t="s">
        <v>2</v>
      </c>
    </row>
    <row r="211" spans="2:16" s="65" customFormat="1" ht="16.5" customHeight="1" x14ac:dyDescent="0.15">
      <c r="B211" s="71">
        <v>2023</v>
      </c>
      <c r="C211" s="74">
        <v>464</v>
      </c>
      <c r="D211" s="73" t="s">
        <v>540</v>
      </c>
      <c r="E211" s="71" t="s">
        <v>277</v>
      </c>
      <c r="F211" s="73" t="s">
        <v>278</v>
      </c>
      <c r="G211" s="71" t="s">
        <v>319</v>
      </c>
      <c r="H211" s="73" t="s">
        <v>320</v>
      </c>
      <c r="I211" s="71" t="s">
        <v>248</v>
      </c>
      <c r="J211" s="73" t="s">
        <v>249</v>
      </c>
      <c r="K211" s="71" t="s">
        <v>281</v>
      </c>
      <c r="L211" s="73" t="s">
        <v>282</v>
      </c>
      <c r="M211" s="73" t="str">
        <f t="shared" si="4"/>
        <v>Governmental</v>
      </c>
      <c r="N211" s="71"/>
      <c r="O211" s="71"/>
      <c r="P211" s="71" t="s">
        <v>2</v>
      </c>
    </row>
    <row r="212" spans="2:16" s="65" customFormat="1" ht="16.5" customHeight="1" x14ac:dyDescent="0.15">
      <c r="B212" s="71">
        <v>2023</v>
      </c>
      <c r="C212" s="74">
        <v>465</v>
      </c>
      <c r="D212" s="73" t="s">
        <v>541</v>
      </c>
      <c r="E212" s="71" t="s">
        <v>237</v>
      </c>
      <c r="F212" s="73" t="s">
        <v>238</v>
      </c>
      <c r="G212" s="71" t="s">
        <v>290</v>
      </c>
      <c r="H212" s="73" t="s">
        <v>291</v>
      </c>
      <c r="I212" s="71" t="s">
        <v>240</v>
      </c>
      <c r="J212" s="73" t="s">
        <v>241</v>
      </c>
      <c r="K212" s="71" t="s">
        <v>242</v>
      </c>
      <c r="L212" s="73" t="s">
        <v>243</v>
      </c>
      <c r="M212" s="73" t="str">
        <f t="shared" si="4"/>
        <v>Fiduciary</v>
      </c>
      <c r="N212" s="71"/>
      <c r="O212" s="71"/>
      <c r="P212" s="71" t="s">
        <v>2</v>
      </c>
    </row>
    <row r="213" spans="2:16" s="65" customFormat="1" ht="16.5" customHeight="1" x14ac:dyDescent="0.15">
      <c r="B213" s="71">
        <v>2023</v>
      </c>
      <c r="C213" s="74">
        <v>466</v>
      </c>
      <c r="D213" s="73" t="s">
        <v>542</v>
      </c>
      <c r="E213" s="71" t="s">
        <v>237</v>
      </c>
      <c r="F213" s="73" t="s">
        <v>238</v>
      </c>
      <c r="G213" s="71" t="s">
        <v>290</v>
      </c>
      <c r="H213" s="73" t="s">
        <v>291</v>
      </c>
      <c r="I213" s="71" t="s">
        <v>240</v>
      </c>
      <c r="J213" s="73" t="s">
        <v>241</v>
      </c>
      <c r="K213" s="71" t="s">
        <v>242</v>
      </c>
      <c r="L213" s="73" t="s">
        <v>243</v>
      </c>
      <c r="M213" s="73" t="str">
        <f t="shared" si="4"/>
        <v>Fiduciary</v>
      </c>
      <c r="N213" s="71"/>
      <c r="O213" s="71"/>
      <c r="P213" s="71" t="s">
        <v>2</v>
      </c>
    </row>
    <row r="214" spans="2:16" s="65" customFormat="1" ht="16.5" customHeight="1" x14ac:dyDescent="0.15">
      <c r="B214" s="71">
        <v>2023</v>
      </c>
      <c r="C214" s="74">
        <v>467</v>
      </c>
      <c r="D214" s="73" t="s">
        <v>543</v>
      </c>
      <c r="E214" s="71" t="s">
        <v>237</v>
      </c>
      <c r="F214" s="73" t="s">
        <v>238</v>
      </c>
      <c r="G214" s="71" t="s">
        <v>544</v>
      </c>
      <c r="H214" s="73" t="s">
        <v>545</v>
      </c>
      <c r="I214" s="71" t="s">
        <v>240</v>
      </c>
      <c r="J214" s="73" t="s">
        <v>241</v>
      </c>
      <c r="K214" s="71" t="s">
        <v>242</v>
      </c>
      <c r="L214" s="73" t="s">
        <v>243</v>
      </c>
      <c r="M214" s="73" t="str">
        <f t="shared" si="4"/>
        <v>Fiduciary</v>
      </c>
      <c r="N214" s="71"/>
      <c r="O214" s="71"/>
      <c r="P214" s="71" t="s">
        <v>2</v>
      </c>
    </row>
    <row r="215" spans="2:16" s="65" customFormat="1" ht="16.5" customHeight="1" x14ac:dyDescent="0.15">
      <c r="B215" s="71">
        <v>2023</v>
      </c>
      <c r="C215" s="74">
        <v>468</v>
      </c>
      <c r="D215" s="73" t="s">
        <v>546</v>
      </c>
      <c r="E215" s="71" t="s">
        <v>277</v>
      </c>
      <c r="F215" s="73" t="s">
        <v>278</v>
      </c>
      <c r="G215" s="71" t="s">
        <v>415</v>
      </c>
      <c r="H215" s="73" t="s">
        <v>416</v>
      </c>
      <c r="I215" s="71" t="s">
        <v>248</v>
      </c>
      <c r="J215" s="73" t="s">
        <v>249</v>
      </c>
      <c r="K215" s="71" t="s">
        <v>281</v>
      </c>
      <c r="L215" s="73" t="s">
        <v>282</v>
      </c>
      <c r="M215" s="73" t="str">
        <f t="shared" si="4"/>
        <v>Governmental</v>
      </c>
      <c r="N215" s="71"/>
      <c r="O215" s="71"/>
      <c r="P215" s="71" t="s">
        <v>2</v>
      </c>
    </row>
    <row r="216" spans="2:16" s="65" customFormat="1" ht="16.5" customHeight="1" x14ac:dyDescent="0.15">
      <c r="B216" s="71">
        <v>2023</v>
      </c>
      <c r="C216" s="74">
        <v>469</v>
      </c>
      <c r="D216" s="73" t="s">
        <v>547</v>
      </c>
      <c r="E216" s="71" t="s">
        <v>237</v>
      </c>
      <c r="F216" s="73" t="s">
        <v>238</v>
      </c>
      <c r="G216" s="71" t="s">
        <v>290</v>
      </c>
      <c r="H216" s="73" t="s">
        <v>291</v>
      </c>
      <c r="I216" s="71" t="s">
        <v>240</v>
      </c>
      <c r="J216" s="73" t="s">
        <v>241</v>
      </c>
      <c r="K216" s="71" t="s">
        <v>242</v>
      </c>
      <c r="L216" s="73" t="s">
        <v>243</v>
      </c>
      <c r="M216" s="73" t="str">
        <f t="shared" si="4"/>
        <v>Fiduciary</v>
      </c>
      <c r="N216" s="71"/>
      <c r="O216" s="71"/>
      <c r="P216" s="71" t="s">
        <v>2</v>
      </c>
    </row>
    <row r="217" spans="2:16" s="65" customFormat="1" ht="16.5" customHeight="1" x14ac:dyDescent="0.15">
      <c r="B217" s="71">
        <v>2023</v>
      </c>
      <c r="C217" s="74">
        <v>470</v>
      </c>
      <c r="D217" s="73" t="s">
        <v>548</v>
      </c>
      <c r="E217" s="71" t="s">
        <v>245</v>
      </c>
      <c r="F217" s="73" t="s">
        <v>246</v>
      </c>
      <c r="G217" s="71" t="s">
        <v>247</v>
      </c>
      <c r="H217" s="73" t="s">
        <v>244</v>
      </c>
      <c r="I217" s="71" t="s">
        <v>248</v>
      </c>
      <c r="J217" s="73" t="s">
        <v>249</v>
      </c>
      <c r="K217" s="71" t="s">
        <v>248</v>
      </c>
      <c r="L217" s="73" t="s">
        <v>244</v>
      </c>
      <c r="M217" s="73" t="str">
        <f t="shared" si="4"/>
        <v>Governmental</v>
      </c>
      <c r="N217" s="71"/>
      <c r="O217" s="71"/>
      <c r="P217" s="71" t="s">
        <v>2</v>
      </c>
    </row>
    <row r="218" spans="2:16" s="65" customFormat="1" ht="16.5" customHeight="1" x14ac:dyDescent="0.15">
      <c r="B218" s="71">
        <v>2023</v>
      </c>
      <c r="C218" s="74">
        <v>471</v>
      </c>
      <c r="D218" s="73" t="s">
        <v>549</v>
      </c>
      <c r="E218" s="71" t="s">
        <v>237</v>
      </c>
      <c r="F218" s="73" t="s">
        <v>238</v>
      </c>
      <c r="G218" s="71" t="s">
        <v>290</v>
      </c>
      <c r="H218" s="73" t="s">
        <v>291</v>
      </c>
      <c r="I218" s="71" t="s">
        <v>240</v>
      </c>
      <c r="J218" s="73" t="s">
        <v>241</v>
      </c>
      <c r="K218" s="71" t="s">
        <v>242</v>
      </c>
      <c r="L218" s="73" t="s">
        <v>243</v>
      </c>
      <c r="M218" s="73" t="str">
        <f t="shared" si="4"/>
        <v>Fiduciary</v>
      </c>
      <c r="N218" s="71"/>
      <c r="O218" s="71"/>
      <c r="P218" s="71" t="s">
        <v>2</v>
      </c>
    </row>
    <row r="219" spans="2:16" s="65" customFormat="1" ht="16.5" customHeight="1" x14ac:dyDescent="0.15">
      <c r="B219" s="71">
        <v>2023</v>
      </c>
      <c r="C219" s="74">
        <v>472</v>
      </c>
      <c r="D219" s="73" t="s">
        <v>550</v>
      </c>
      <c r="E219" s="71" t="s">
        <v>277</v>
      </c>
      <c r="F219" s="73" t="s">
        <v>278</v>
      </c>
      <c r="G219" s="71" t="s">
        <v>415</v>
      </c>
      <c r="H219" s="73" t="s">
        <v>416</v>
      </c>
      <c r="I219" s="71" t="s">
        <v>248</v>
      </c>
      <c r="J219" s="73" t="s">
        <v>249</v>
      </c>
      <c r="K219" s="71" t="s">
        <v>281</v>
      </c>
      <c r="L219" s="73" t="s">
        <v>282</v>
      </c>
      <c r="M219" s="73" t="str">
        <f t="shared" si="4"/>
        <v>Governmental</v>
      </c>
      <c r="N219" s="71"/>
      <c r="O219" s="71"/>
      <c r="P219" s="71" t="s">
        <v>2</v>
      </c>
    </row>
    <row r="220" spans="2:16" s="65" customFormat="1" ht="16.5" customHeight="1" x14ac:dyDescent="0.15">
      <c r="B220" s="71">
        <v>2023</v>
      </c>
      <c r="C220" s="74">
        <v>473</v>
      </c>
      <c r="D220" s="73" t="s">
        <v>551</v>
      </c>
      <c r="E220" s="71" t="s">
        <v>237</v>
      </c>
      <c r="F220" s="73" t="s">
        <v>238</v>
      </c>
      <c r="G220" s="71" t="s">
        <v>290</v>
      </c>
      <c r="H220" s="73" t="s">
        <v>291</v>
      </c>
      <c r="I220" s="71" t="s">
        <v>240</v>
      </c>
      <c r="J220" s="73" t="s">
        <v>241</v>
      </c>
      <c r="K220" s="71" t="s">
        <v>242</v>
      </c>
      <c r="L220" s="73" t="s">
        <v>243</v>
      </c>
      <c r="M220" s="73" t="str">
        <f t="shared" si="4"/>
        <v>Fiduciary</v>
      </c>
      <c r="N220" s="71"/>
      <c r="O220" s="71"/>
      <c r="P220" s="71" t="s">
        <v>2</v>
      </c>
    </row>
    <row r="221" spans="2:16" s="65" customFormat="1" ht="16.5" customHeight="1" x14ac:dyDescent="0.15">
      <c r="B221" s="71">
        <v>2023</v>
      </c>
      <c r="C221" s="74">
        <v>474</v>
      </c>
      <c r="D221" s="73" t="s">
        <v>552</v>
      </c>
      <c r="E221" s="71" t="s">
        <v>237</v>
      </c>
      <c r="F221" s="73" t="s">
        <v>238</v>
      </c>
      <c r="G221" s="71" t="s">
        <v>290</v>
      </c>
      <c r="H221" s="73" t="s">
        <v>291</v>
      </c>
      <c r="I221" s="71" t="s">
        <v>240</v>
      </c>
      <c r="J221" s="73" t="s">
        <v>241</v>
      </c>
      <c r="K221" s="71" t="s">
        <v>242</v>
      </c>
      <c r="L221" s="73" t="s">
        <v>243</v>
      </c>
      <c r="M221" s="73" t="str">
        <f t="shared" si="4"/>
        <v>Fiduciary</v>
      </c>
      <c r="N221" s="71"/>
      <c r="O221" s="71"/>
      <c r="P221" s="71" t="s">
        <v>2</v>
      </c>
    </row>
    <row r="222" spans="2:16" s="65" customFormat="1" ht="16.5" customHeight="1" x14ac:dyDescent="0.15">
      <c r="B222" s="71">
        <v>2023</v>
      </c>
      <c r="C222" s="74">
        <v>475</v>
      </c>
      <c r="D222" s="73" t="s">
        <v>553</v>
      </c>
      <c r="E222" s="71" t="s">
        <v>277</v>
      </c>
      <c r="F222" s="73" t="s">
        <v>278</v>
      </c>
      <c r="G222" s="71" t="s">
        <v>415</v>
      </c>
      <c r="H222" s="73" t="s">
        <v>416</v>
      </c>
      <c r="I222" s="71" t="s">
        <v>248</v>
      </c>
      <c r="J222" s="73" t="s">
        <v>249</v>
      </c>
      <c r="K222" s="71" t="s">
        <v>281</v>
      </c>
      <c r="L222" s="73" t="s">
        <v>282</v>
      </c>
      <c r="M222" s="73" t="str">
        <f t="shared" si="4"/>
        <v>Governmental</v>
      </c>
      <c r="N222" s="71"/>
      <c r="O222" s="71"/>
      <c r="P222" s="71" t="s">
        <v>2</v>
      </c>
    </row>
    <row r="223" spans="2:16" s="65" customFormat="1" ht="16.5" customHeight="1" x14ac:dyDescent="0.15">
      <c r="B223" s="71">
        <v>2023</v>
      </c>
      <c r="C223" s="74">
        <v>476</v>
      </c>
      <c r="D223" s="73" t="s">
        <v>554</v>
      </c>
      <c r="E223" s="71" t="s">
        <v>277</v>
      </c>
      <c r="F223" s="73" t="s">
        <v>278</v>
      </c>
      <c r="G223" s="71" t="s">
        <v>297</v>
      </c>
      <c r="H223" s="73" t="s">
        <v>298</v>
      </c>
      <c r="I223" s="71" t="s">
        <v>248</v>
      </c>
      <c r="J223" s="73" t="s">
        <v>249</v>
      </c>
      <c r="K223" s="71" t="s">
        <v>281</v>
      </c>
      <c r="L223" s="73" t="s">
        <v>282</v>
      </c>
      <c r="M223" s="73" t="str">
        <f t="shared" si="4"/>
        <v>Governmental</v>
      </c>
      <c r="N223" s="71"/>
      <c r="O223" s="71"/>
      <c r="P223" s="71" t="s">
        <v>2</v>
      </c>
    </row>
    <row r="224" spans="2:16" s="65" customFormat="1" ht="16.5" customHeight="1" x14ac:dyDescent="0.15">
      <c r="B224" s="71">
        <v>2023</v>
      </c>
      <c r="C224" s="74">
        <v>477</v>
      </c>
      <c r="D224" s="73" t="s">
        <v>555</v>
      </c>
      <c r="E224" s="71" t="s">
        <v>277</v>
      </c>
      <c r="F224" s="73" t="s">
        <v>278</v>
      </c>
      <c r="G224" s="71" t="s">
        <v>406</v>
      </c>
      <c r="H224" s="73" t="s">
        <v>407</v>
      </c>
      <c r="I224" s="71" t="s">
        <v>248</v>
      </c>
      <c r="J224" s="73" t="s">
        <v>249</v>
      </c>
      <c r="K224" s="71" t="s">
        <v>281</v>
      </c>
      <c r="L224" s="73" t="s">
        <v>282</v>
      </c>
      <c r="M224" s="73" t="str">
        <f t="shared" si="4"/>
        <v>Governmental</v>
      </c>
      <c r="N224" s="71"/>
      <c r="O224" s="71"/>
      <c r="P224" s="71" t="s">
        <v>2</v>
      </c>
    </row>
    <row r="225" spans="2:16" s="65" customFormat="1" ht="16.5" customHeight="1" x14ac:dyDescent="0.15">
      <c r="B225" s="71">
        <v>2023</v>
      </c>
      <c r="C225" s="74">
        <v>478</v>
      </c>
      <c r="D225" s="73" t="s">
        <v>556</v>
      </c>
      <c r="E225" s="71" t="s">
        <v>277</v>
      </c>
      <c r="F225" s="73" t="s">
        <v>278</v>
      </c>
      <c r="G225" s="71" t="s">
        <v>312</v>
      </c>
      <c r="H225" s="73" t="s">
        <v>313</v>
      </c>
      <c r="I225" s="71" t="s">
        <v>248</v>
      </c>
      <c r="J225" s="73" t="s">
        <v>249</v>
      </c>
      <c r="K225" s="71" t="s">
        <v>281</v>
      </c>
      <c r="L225" s="73" t="s">
        <v>282</v>
      </c>
      <c r="M225" s="73" t="str">
        <f t="shared" si="4"/>
        <v>Governmental</v>
      </c>
      <c r="N225" s="71"/>
      <c r="O225" s="71"/>
      <c r="P225" s="71" t="s">
        <v>2</v>
      </c>
    </row>
    <row r="226" spans="2:16" s="65" customFormat="1" ht="16.5" customHeight="1" x14ac:dyDescent="0.15">
      <c r="B226" s="71">
        <v>2023</v>
      </c>
      <c r="C226" s="74">
        <v>479</v>
      </c>
      <c r="D226" s="73" t="s">
        <v>557</v>
      </c>
      <c r="E226" s="71" t="s">
        <v>277</v>
      </c>
      <c r="F226" s="73" t="s">
        <v>278</v>
      </c>
      <c r="G226" s="71" t="s">
        <v>312</v>
      </c>
      <c r="H226" s="73" t="s">
        <v>313</v>
      </c>
      <c r="I226" s="71" t="s">
        <v>248</v>
      </c>
      <c r="J226" s="73" t="s">
        <v>249</v>
      </c>
      <c r="K226" s="71" t="s">
        <v>281</v>
      </c>
      <c r="L226" s="73" t="s">
        <v>282</v>
      </c>
      <c r="M226" s="73" t="str">
        <f t="shared" si="4"/>
        <v>Governmental</v>
      </c>
      <c r="N226" s="71"/>
      <c r="O226" s="71"/>
      <c r="P226" s="71" t="s">
        <v>2</v>
      </c>
    </row>
    <row r="227" spans="2:16" s="65" customFormat="1" ht="16.5" customHeight="1" x14ac:dyDescent="0.15">
      <c r="B227" s="71">
        <v>2023</v>
      </c>
      <c r="C227" s="74">
        <v>480</v>
      </c>
      <c r="D227" s="73" t="s">
        <v>558</v>
      </c>
      <c r="E227" s="71" t="s">
        <v>277</v>
      </c>
      <c r="F227" s="73" t="s">
        <v>278</v>
      </c>
      <c r="G227" s="71" t="s">
        <v>297</v>
      </c>
      <c r="H227" s="73" t="s">
        <v>298</v>
      </c>
      <c r="I227" s="71" t="s">
        <v>248</v>
      </c>
      <c r="J227" s="73" t="s">
        <v>249</v>
      </c>
      <c r="K227" s="71" t="s">
        <v>281</v>
      </c>
      <c r="L227" s="73" t="s">
        <v>282</v>
      </c>
      <c r="M227" s="73" t="str">
        <f t="shared" si="4"/>
        <v>Governmental</v>
      </c>
      <c r="N227" s="71"/>
      <c r="O227" s="71"/>
      <c r="P227" s="71" t="s">
        <v>2</v>
      </c>
    </row>
    <row r="228" spans="2:16" s="65" customFormat="1" ht="16.5" customHeight="1" x14ac:dyDescent="0.15">
      <c r="B228" s="71">
        <v>2023</v>
      </c>
      <c r="C228" s="74">
        <v>481</v>
      </c>
      <c r="D228" s="73" t="s">
        <v>559</v>
      </c>
      <c r="E228" s="71" t="s">
        <v>277</v>
      </c>
      <c r="F228" s="73" t="s">
        <v>278</v>
      </c>
      <c r="G228" s="71" t="s">
        <v>297</v>
      </c>
      <c r="H228" s="73" t="s">
        <v>298</v>
      </c>
      <c r="I228" s="71" t="s">
        <v>248</v>
      </c>
      <c r="J228" s="73" t="s">
        <v>249</v>
      </c>
      <c r="K228" s="71" t="s">
        <v>281</v>
      </c>
      <c r="L228" s="73" t="s">
        <v>282</v>
      </c>
      <c r="M228" s="73" t="str">
        <f t="shared" si="4"/>
        <v>Governmental</v>
      </c>
      <c r="N228" s="71"/>
      <c r="O228" s="71"/>
      <c r="P228" s="71" t="s">
        <v>2</v>
      </c>
    </row>
    <row r="229" spans="2:16" s="65" customFormat="1" ht="16.5" customHeight="1" x14ac:dyDescent="0.15">
      <c r="B229" s="71">
        <v>2023</v>
      </c>
      <c r="C229" s="74">
        <v>482</v>
      </c>
      <c r="D229" s="73" t="s">
        <v>560</v>
      </c>
      <c r="E229" s="71" t="s">
        <v>277</v>
      </c>
      <c r="F229" s="73" t="s">
        <v>278</v>
      </c>
      <c r="G229" s="71" t="s">
        <v>312</v>
      </c>
      <c r="H229" s="73" t="s">
        <v>313</v>
      </c>
      <c r="I229" s="71" t="s">
        <v>248</v>
      </c>
      <c r="J229" s="73" t="s">
        <v>249</v>
      </c>
      <c r="K229" s="71" t="s">
        <v>281</v>
      </c>
      <c r="L229" s="73" t="s">
        <v>282</v>
      </c>
      <c r="M229" s="73" t="str">
        <f t="shared" si="4"/>
        <v>Governmental</v>
      </c>
      <c r="N229" s="71"/>
      <c r="O229" s="71"/>
      <c r="P229" s="71" t="s">
        <v>2</v>
      </c>
    </row>
    <row r="230" spans="2:16" s="65" customFormat="1" ht="16.5" customHeight="1" x14ac:dyDescent="0.15">
      <c r="B230" s="71">
        <v>2023</v>
      </c>
      <c r="C230" s="74">
        <v>483</v>
      </c>
      <c r="D230" s="73" t="s">
        <v>561</v>
      </c>
      <c r="E230" s="71" t="s">
        <v>277</v>
      </c>
      <c r="F230" s="73" t="s">
        <v>278</v>
      </c>
      <c r="G230" s="71" t="s">
        <v>297</v>
      </c>
      <c r="H230" s="73" t="s">
        <v>298</v>
      </c>
      <c r="I230" s="71" t="s">
        <v>248</v>
      </c>
      <c r="J230" s="73" t="s">
        <v>249</v>
      </c>
      <c r="K230" s="71" t="s">
        <v>281</v>
      </c>
      <c r="L230" s="73" t="s">
        <v>282</v>
      </c>
      <c r="M230" s="73" t="str">
        <f t="shared" si="4"/>
        <v>Governmental</v>
      </c>
      <c r="N230" s="71"/>
      <c r="O230" s="71"/>
      <c r="P230" s="71" t="s">
        <v>2</v>
      </c>
    </row>
    <row r="231" spans="2:16" s="65" customFormat="1" ht="16.5" customHeight="1" x14ac:dyDescent="0.15">
      <c r="B231" s="71">
        <v>2023</v>
      </c>
      <c r="C231" s="74">
        <v>484</v>
      </c>
      <c r="D231" s="73" t="s">
        <v>562</v>
      </c>
      <c r="E231" s="71" t="s">
        <v>563</v>
      </c>
      <c r="F231" s="73" t="s">
        <v>564</v>
      </c>
      <c r="G231" s="71" t="s">
        <v>565</v>
      </c>
      <c r="H231" s="73" t="s">
        <v>566</v>
      </c>
      <c r="I231" s="71" t="s">
        <v>271</v>
      </c>
      <c r="J231" s="73" t="s">
        <v>272</v>
      </c>
      <c r="K231" s="71" t="s">
        <v>567</v>
      </c>
      <c r="L231" s="73" t="s">
        <v>568</v>
      </c>
      <c r="M231" s="73" t="str">
        <f>+J231&amp;" - "&amp;L231</f>
        <v>Proprietary - Enterprise Fund</v>
      </c>
      <c r="N231" s="71"/>
      <c r="O231" s="71"/>
      <c r="P231" s="71" t="s">
        <v>2</v>
      </c>
    </row>
    <row r="232" spans="2:16" s="65" customFormat="1" ht="16.5" customHeight="1" x14ac:dyDescent="0.15">
      <c r="B232" s="71">
        <v>2023</v>
      </c>
      <c r="C232" s="74">
        <v>485</v>
      </c>
      <c r="D232" s="73" t="s">
        <v>569</v>
      </c>
      <c r="E232" s="71" t="s">
        <v>277</v>
      </c>
      <c r="F232" s="73" t="s">
        <v>278</v>
      </c>
      <c r="G232" s="71" t="s">
        <v>312</v>
      </c>
      <c r="H232" s="73" t="s">
        <v>313</v>
      </c>
      <c r="I232" s="71" t="s">
        <v>248</v>
      </c>
      <c r="J232" s="73" t="s">
        <v>249</v>
      </c>
      <c r="K232" s="71" t="s">
        <v>281</v>
      </c>
      <c r="L232" s="73" t="s">
        <v>282</v>
      </c>
      <c r="M232" s="73" t="str">
        <f t="shared" si="4"/>
        <v>Governmental</v>
      </c>
      <c r="N232" s="71"/>
      <c r="O232" s="71"/>
      <c r="P232" s="71" t="s">
        <v>2</v>
      </c>
    </row>
    <row r="233" spans="2:16" s="65" customFormat="1" ht="16.5" customHeight="1" x14ac:dyDescent="0.15">
      <c r="B233" s="71">
        <v>2023</v>
      </c>
      <c r="C233" s="74">
        <v>486</v>
      </c>
      <c r="D233" s="73" t="s">
        <v>570</v>
      </c>
      <c r="E233" s="71" t="s">
        <v>277</v>
      </c>
      <c r="F233" s="73" t="s">
        <v>278</v>
      </c>
      <c r="G233" s="71" t="s">
        <v>312</v>
      </c>
      <c r="H233" s="73" t="s">
        <v>313</v>
      </c>
      <c r="I233" s="71" t="s">
        <v>248</v>
      </c>
      <c r="J233" s="73" t="s">
        <v>249</v>
      </c>
      <c r="K233" s="71" t="s">
        <v>281</v>
      </c>
      <c r="L233" s="73" t="s">
        <v>282</v>
      </c>
      <c r="M233" s="73" t="str">
        <f t="shared" si="4"/>
        <v>Governmental</v>
      </c>
      <c r="N233" s="71"/>
      <c r="O233" s="71"/>
      <c r="P233" s="71" t="s">
        <v>2</v>
      </c>
    </row>
    <row r="234" spans="2:16" s="65" customFormat="1" ht="16.5" customHeight="1" x14ac:dyDescent="0.15">
      <c r="B234" s="71">
        <v>2023</v>
      </c>
      <c r="C234" s="74">
        <v>487</v>
      </c>
      <c r="D234" s="73" t="s">
        <v>571</v>
      </c>
      <c r="E234" s="71" t="s">
        <v>245</v>
      </c>
      <c r="F234" s="73" t="s">
        <v>246</v>
      </c>
      <c r="G234" s="71" t="s">
        <v>247</v>
      </c>
      <c r="H234" s="73" t="s">
        <v>244</v>
      </c>
      <c r="I234" s="71" t="s">
        <v>248</v>
      </c>
      <c r="J234" s="73" t="s">
        <v>249</v>
      </c>
      <c r="K234" s="71" t="s">
        <v>248</v>
      </c>
      <c r="L234" s="73" t="s">
        <v>244</v>
      </c>
      <c r="M234" s="73" t="str">
        <f t="shared" si="4"/>
        <v>Governmental</v>
      </c>
      <c r="N234" s="71"/>
      <c r="O234" s="71"/>
      <c r="P234" s="71" t="s">
        <v>2</v>
      </c>
    </row>
    <row r="235" spans="2:16" s="65" customFormat="1" ht="16.5" customHeight="1" x14ac:dyDescent="0.15">
      <c r="B235" s="71">
        <v>2023</v>
      </c>
      <c r="C235" s="74">
        <v>488</v>
      </c>
      <c r="D235" s="73" t="s">
        <v>572</v>
      </c>
      <c r="E235" s="71" t="s">
        <v>245</v>
      </c>
      <c r="F235" s="73" t="s">
        <v>246</v>
      </c>
      <c r="G235" s="71" t="s">
        <v>247</v>
      </c>
      <c r="H235" s="73" t="s">
        <v>244</v>
      </c>
      <c r="I235" s="71" t="s">
        <v>248</v>
      </c>
      <c r="J235" s="73" t="s">
        <v>249</v>
      </c>
      <c r="K235" s="71" t="s">
        <v>248</v>
      </c>
      <c r="L235" s="73" t="s">
        <v>244</v>
      </c>
      <c r="M235" s="73" t="str">
        <f t="shared" si="4"/>
        <v>Governmental</v>
      </c>
      <c r="N235" s="71"/>
      <c r="O235" s="71"/>
      <c r="P235" s="71" t="s">
        <v>2</v>
      </c>
    </row>
    <row r="236" spans="2:16" s="65" customFormat="1" ht="16.5" customHeight="1" x14ac:dyDescent="0.15">
      <c r="B236" s="71">
        <v>2023</v>
      </c>
      <c r="C236" s="74">
        <v>489</v>
      </c>
      <c r="D236" s="73" t="s">
        <v>573</v>
      </c>
      <c r="E236" s="71" t="s">
        <v>245</v>
      </c>
      <c r="F236" s="73" t="s">
        <v>246</v>
      </c>
      <c r="G236" s="71" t="s">
        <v>247</v>
      </c>
      <c r="H236" s="73" t="s">
        <v>244</v>
      </c>
      <c r="I236" s="71" t="s">
        <v>248</v>
      </c>
      <c r="J236" s="73" t="s">
        <v>249</v>
      </c>
      <c r="K236" s="71" t="s">
        <v>248</v>
      </c>
      <c r="L236" s="73" t="s">
        <v>244</v>
      </c>
      <c r="M236" s="73" t="str">
        <f t="shared" si="4"/>
        <v>Governmental</v>
      </c>
      <c r="N236" s="71"/>
      <c r="O236" s="71"/>
      <c r="P236" s="71" t="s">
        <v>2</v>
      </c>
    </row>
    <row r="237" spans="2:16" s="65" customFormat="1" ht="16.5" customHeight="1" x14ac:dyDescent="0.15">
      <c r="B237" s="71">
        <v>2023</v>
      </c>
      <c r="C237" s="74">
        <v>490</v>
      </c>
      <c r="D237" s="73" t="s">
        <v>574</v>
      </c>
      <c r="E237" s="71" t="s">
        <v>277</v>
      </c>
      <c r="F237" s="73" t="s">
        <v>278</v>
      </c>
      <c r="G237" s="71" t="s">
        <v>297</v>
      </c>
      <c r="H237" s="73" t="s">
        <v>298</v>
      </c>
      <c r="I237" s="71" t="s">
        <v>248</v>
      </c>
      <c r="J237" s="73" t="s">
        <v>249</v>
      </c>
      <c r="K237" s="71" t="s">
        <v>281</v>
      </c>
      <c r="L237" s="73" t="s">
        <v>282</v>
      </c>
      <c r="M237" s="73" t="str">
        <f t="shared" si="4"/>
        <v>Governmental</v>
      </c>
      <c r="N237" s="71"/>
      <c r="O237" s="71"/>
      <c r="P237" s="71" t="s">
        <v>2</v>
      </c>
    </row>
    <row r="238" spans="2:16" s="65" customFormat="1" ht="16.5" customHeight="1" x14ac:dyDescent="0.15">
      <c r="B238" s="71">
        <v>2023</v>
      </c>
      <c r="C238" s="74">
        <v>491</v>
      </c>
      <c r="D238" s="73" t="s">
        <v>575</v>
      </c>
      <c r="E238" s="71" t="s">
        <v>245</v>
      </c>
      <c r="F238" s="73" t="s">
        <v>246</v>
      </c>
      <c r="G238" s="71" t="s">
        <v>247</v>
      </c>
      <c r="H238" s="73" t="s">
        <v>244</v>
      </c>
      <c r="I238" s="71" t="s">
        <v>248</v>
      </c>
      <c r="J238" s="73" t="s">
        <v>249</v>
      </c>
      <c r="K238" s="71" t="s">
        <v>248</v>
      </c>
      <c r="L238" s="73" t="s">
        <v>244</v>
      </c>
      <c r="M238" s="73" t="str">
        <f t="shared" si="4"/>
        <v>Governmental</v>
      </c>
      <c r="N238" s="71"/>
      <c r="O238" s="71"/>
      <c r="P238" s="71" t="s">
        <v>2</v>
      </c>
    </row>
    <row r="239" spans="2:16" s="65" customFormat="1" ht="16.5" customHeight="1" x14ac:dyDescent="0.15">
      <c r="B239" s="71">
        <v>2023</v>
      </c>
      <c r="C239" s="74">
        <v>492</v>
      </c>
      <c r="D239" s="73" t="s">
        <v>576</v>
      </c>
      <c r="E239" s="71" t="s">
        <v>277</v>
      </c>
      <c r="F239" s="73" t="s">
        <v>278</v>
      </c>
      <c r="G239" s="71" t="s">
        <v>297</v>
      </c>
      <c r="H239" s="73" t="s">
        <v>298</v>
      </c>
      <c r="I239" s="71" t="s">
        <v>248</v>
      </c>
      <c r="J239" s="73" t="s">
        <v>249</v>
      </c>
      <c r="K239" s="71" t="s">
        <v>281</v>
      </c>
      <c r="L239" s="73" t="s">
        <v>282</v>
      </c>
      <c r="M239" s="73" t="str">
        <f t="shared" si="4"/>
        <v>Governmental</v>
      </c>
      <c r="N239" s="71"/>
      <c r="O239" s="71"/>
      <c r="P239" s="71" t="s">
        <v>2</v>
      </c>
    </row>
    <row r="240" spans="2:16" s="65" customFormat="1" ht="16.5" customHeight="1" x14ac:dyDescent="0.15">
      <c r="B240" s="71">
        <v>2023</v>
      </c>
      <c r="C240" s="74">
        <v>493</v>
      </c>
      <c r="D240" s="73" t="s">
        <v>577</v>
      </c>
      <c r="E240" s="71" t="s">
        <v>277</v>
      </c>
      <c r="F240" s="73" t="s">
        <v>278</v>
      </c>
      <c r="G240" s="71" t="s">
        <v>297</v>
      </c>
      <c r="H240" s="73" t="s">
        <v>298</v>
      </c>
      <c r="I240" s="71" t="s">
        <v>248</v>
      </c>
      <c r="J240" s="73" t="s">
        <v>249</v>
      </c>
      <c r="K240" s="71" t="s">
        <v>281</v>
      </c>
      <c r="L240" s="73" t="s">
        <v>282</v>
      </c>
      <c r="M240" s="73" t="str">
        <f t="shared" si="4"/>
        <v>Governmental</v>
      </c>
      <c r="N240" s="71"/>
      <c r="O240" s="71"/>
      <c r="P240" s="71" t="s">
        <v>2</v>
      </c>
    </row>
    <row r="241" spans="2:16" s="65" customFormat="1" ht="16.5" customHeight="1" x14ac:dyDescent="0.15">
      <c r="B241" s="71">
        <v>2023</v>
      </c>
      <c r="C241" s="74">
        <v>494</v>
      </c>
      <c r="D241" s="73" t="s">
        <v>578</v>
      </c>
      <c r="E241" s="71" t="s">
        <v>245</v>
      </c>
      <c r="F241" s="73" t="s">
        <v>246</v>
      </c>
      <c r="G241" s="71" t="s">
        <v>247</v>
      </c>
      <c r="H241" s="73" t="s">
        <v>244</v>
      </c>
      <c r="I241" s="71" t="s">
        <v>248</v>
      </c>
      <c r="J241" s="73" t="s">
        <v>249</v>
      </c>
      <c r="K241" s="71" t="s">
        <v>248</v>
      </c>
      <c r="L241" s="73" t="s">
        <v>244</v>
      </c>
      <c r="M241" s="73" t="str">
        <f t="shared" si="4"/>
        <v>Governmental</v>
      </c>
      <c r="N241" s="71"/>
      <c r="O241" s="71"/>
      <c r="P241" s="71" t="s">
        <v>2</v>
      </c>
    </row>
    <row r="242" spans="2:16" s="65" customFormat="1" ht="16.5" customHeight="1" x14ac:dyDescent="0.15">
      <c r="B242" s="71">
        <v>2023</v>
      </c>
      <c r="C242" s="74">
        <v>495</v>
      </c>
      <c r="D242" s="73" t="s">
        <v>579</v>
      </c>
      <c r="E242" s="71" t="s">
        <v>260</v>
      </c>
      <c r="F242" s="73" t="s">
        <v>261</v>
      </c>
      <c r="G242" s="71" t="s">
        <v>472</v>
      </c>
      <c r="H242" s="73" t="s">
        <v>473</v>
      </c>
      <c r="I242" s="71" t="s">
        <v>240</v>
      </c>
      <c r="J242" s="73" t="s">
        <v>241</v>
      </c>
      <c r="K242" s="71" t="s">
        <v>437</v>
      </c>
      <c r="L242" s="73" t="s">
        <v>438</v>
      </c>
      <c r="M242" s="73" t="str">
        <f t="shared" si="4"/>
        <v>Fiduciary</v>
      </c>
      <c r="N242" s="71"/>
      <c r="O242" s="71"/>
      <c r="P242" s="71" t="s">
        <v>2</v>
      </c>
    </row>
    <row r="243" spans="2:16" s="65" customFormat="1" ht="16.5" customHeight="1" x14ac:dyDescent="0.15">
      <c r="B243" s="71">
        <v>2023</v>
      </c>
      <c r="C243" s="74">
        <v>496</v>
      </c>
      <c r="D243" s="73" t="s">
        <v>580</v>
      </c>
      <c r="E243" s="71" t="s">
        <v>277</v>
      </c>
      <c r="F243" s="73" t="s">
        <v>278</v>
      </c>
      <c r="G243" s="71" t="s">
        <v>297</v>
      </c>
      <c r="H243" s="73" t="s">
        <v>298</v>
      </c>
      <c r="I243" s="71" t="s">
        <v>248</v>
      </c>
      <c r="J243" s="73" t="s">
        <v>249</v>
      </c>
      <c r="K243" s="71" t="s">
        <v>281</v>
      </c>
      <c r="L243" s="73" t="s">
        <v>282</v>
      </c>
      <c r="M243" s="73" t="str">
        <f t="shared" si="4"/>
        <v>Governmental</v>
      </c>
      <c r="N243" s="71"/>
      <c r="O243" s="71"/>
      <c r="P243" s="71" t="s">
        <v>2</v>
      </c>
    </row>
    <row r="244" spans="2:16" s="65" customFormat="1" ht="16.5" customHeight="1" x14ac:dyDescent="0.15">
      <c r="B244" s="71">
        <v>2023</v>
      </c>
      <c r="C244" s="74">
        <v>497</v>
      </c>
      <c r="D244" s="73" t="s">
        <v>581</v>
      </c>
      <c r="E244" s="71" t="s">
        <v>260</v>
      </c>
      <c r="F244" s="73" t="s">
        <v>261</v>
      </c>
      <c r="G244" s="71" t="s">
        <v>472</v>
      </c>
      <c r="H244" s="73" t="s">
        <v>473</v>
      </c>
      <c r="I244" s="71" t="s">
        <v>240</v>
      </c>
      <c r="J244" s="73" t="s">
        <v>241</v>
      </c>
      <c r="K244" s="71" t="s">
        <v>437</v>
      </c>
      <c r="L244" s="73" t="s">
        <v>438</v>
      </c>
      <c r="M244" s="73" t="str">
        <f t="shared" si="4"/>
        <v>Fiduciary</v>
      </c>
      <c r="N244" s="71"/>
      <c r="O244" s="71"/>
      <c r="P244" s="71" t="s">
        <v>2</v>
      </c>
    </row>
    <row r="245" spans="2:16" s="65" customFormat="1" ht="16.5" customHeight="1" x14ac:dyDescent="0.15">
      <c r="B245" s="71">
        <v>2023</v>
      </c>
      <c r="C245" s="74">
        <v>498</v>
      </c>
      <c r="D245" s="73" t="s">
        <v>582</v>
      </c>
      <c r="E245" s="71" t="s">
        <v>277</v>
      </c>
      <c r="F245" s="73" t="s">
        <v>278</v>
      </c>
      <c r="G245" s="71" t="s">
        <v>297</v>
      </c>
      <c r="H245" s="73" t="s">
        <v>298</v>
      </c>
      <c r="I245" s="71" t="s">
        <v>248</v>
      </c>
      <c r="J245" s="73" t="s">
        <v>249</v>
      </c>
      <c r="K245" s="71" t="s">
        <v>281</v>
      </c>
      <c r="L245" s="73" t="s">
        <v>282</v>
      </c>
      <c r="M245" s="73" t="str">
        <f t="shared" si="4"/>
        <v>Governmental</v>
      </c>
      <c r="N245" s="71"/>
      <c r="O245" s="71"/>
      <c r="P245" s="71" t="s">
        <v>2</v>
      </c>
    </row>
    <row r="246" spans="2:16" s="65" customFormat="1" ht="16.5" customHeight="1" x14ac:dyDescent="0.15">
      <c r="B246" s="71">
        <v>2023</v>
      </c>
      <c r="C246" s="74">
        <v>499</v>
      </c>
      <c r="D246" s="73" t="s">
        <v>583</v>
      </c>
      <c r="E246" s="71" t="s">
        <v>277</v>
      </c>
      <c r="F246" s="73" t="s">
        <v>278</v>
      </c>
      <c r="G246" s="71" t="s">
        <v>326</v>
      </c>
      <c r="H246" s="73" t="s">
        <v>327</v>
      </c>
      <c r="I246" s="71" t="s">
        <v>248</v>
      </c>
      <c r="J246" s="73" t="s">
        <v>249</v>
      </c>
      <c r="K246" s="71" t="s">
        <v>281</v>
      </c>
      <c r="L246" s="73" t="s">
        <v>282</v>
      </c>
      <c r="M246" s="73" t="str">
        <f t="shared" si="4"/>
        <v>Governmental</v>
      </c>
      <c r="N246" s="71"/>
      <c r="O246" s="71"/>
      <c r="P246" s="71" t="s">
        <v>2</v>
      </c>
    </row>
    <row r="247" spans="2:16" s="65" customFormat="1" ht="16.5" customHeight="1" x14ac:dyDescent="0.15">
      <c r="B247" s="71">
        <v>2023</v>
      </c>
      <c r="C247" s="74">
        <v>500</v>
      </c>
      <c r="D247" s="73" t="s">
        <v>584</v>
      </c>
      <c r="E247" s="71" t="s">
        <v>277</v>
      </c>
      <c r="F247" s="73" t="s">
        <v>278</v>
      </c>
      <c r="G247" s="71" t="s">
        <v>284</v>
      </c>
      <c r="H247" s="73" t="s">
        <v>285</v>
      </c>
      <c r="I247" s="71" t="s">
        <v>248</v>
      </c>
      <c r="J247" s="73" t="s">
        <v>249</v>
      </c>
      <c r="K247" s="71" t="s">
        <v>281</v>
      </c>
      <c r="L247" s="73" t="s">
        <v>282</v>
      </c>
      <c r="M247" s="73" t="str">
        <f t="shared" si="4"/>
        <v>Governmental</v>
      </c>
      <c r="N247" s="71"/>
      <c r="O247" s="71"/>
      <c r="P247" s="71" t="s">
        <v>2</v>
      </c>
    </row>
    <row r="248" spans="2:16" s="65" customFormat="1" ht="16.5" customHeight="1" x14ac:dyDescent="0.15">
      <c r="B248" s="71">
        <v>2023</v>
      </c>
      <c r="C248" s="74">
        <v>501</v>
      </c>
      <c r="D248" s="73" t="s">
        <v>585</v>
      </c>
      <c r="E248" s="71" t="s">
        <v>277</v>
      </c>
      <c r="F248" s="73" t="s">
        <v>278</v>
      </c>
      <c r="G248" s="71" t="s">
        <v>319</v>
      </c>
      <c r="H248" s="73" t="s">
        <v>320</v>
      </c>
      <c r="I248" s="71" t="s">
        <v>248</v>
      </c>
      <c r="J248" s="73" t="s">
        <v>249</v>
      </c>
      <c r="K248" s="71" t="s">
        <v>281</v>
      </c>
      <c r="L248" s="73" t="s">
        <v>282</v>
      </c>
      <c r="M248" s="73" t="str">
        <f t="shared" si="4"/>
        <v>Governmental</v>
      </c>
      <c r="N248" s="71"/>
      <c r="O248" s="71"/>
      <c r="P248" s="71" t="s">
        <v>2</v>
      </c>
    </row>
    <row r="249" spans="2:16" s="65" customFormat="1" ht="16.5" customHeight="1" x14ac:dyDescent="0.15">
      <c r="B249" s="71">
        <v>2023</v>
      </c>
      <c r="C249" s="74">
        <v>502</v>
      </c>
      <c r="D249" s="73" t="s">
        <v>586</v>
      </c>
      <c r="E249" s="71" t="s">
        <v>277</v>
      </c>
      <c r="F249" s="73" t="s">
        <v>278</v>
      </c>
      <c r="G249" s="71" t="s">
        <v>297</v>
      </c>
      <c r="H249" s="73" t="s">
        <v>298</v>
      </c>
      <c r="I249" s="71" t="s">
        <v>248</v>
      </c>
      <c r="J249" s="73" t="s">
        <v>249</v>
      </c>
      <c r="K249" s="71" t="s">
        <v>281</v>
      </c>
      <c r="L249" s="73" t="s">
        <v>282</v>
      </c>
      <c r="M249" s="73" t="str">
        <f t="shared" si="4"/>
        <v>Governmental</v>
      </c>
      <c r="N249" s="71"/>
      <c r="O249" s="71"/>
      <c r="P249" s="71" t="s">
        <v>2</v>
      </c>
    </row>
    <row r="250" spans="2:16" s="65" customFormat="1" ht="16.5" customHeight="1" x14ac:dyDescent="0.15">
      <c r="B250" s="71">
        <v>2023</v>
      </c>
      <c r="C250" s="74">
        <v>503</v>
      </c>
      <c r="D250" s="73" t="s">
        <v>587</v>
      </c>
      <c r="E250" s="71" t="s">
        <v>277</v>
      </c>
      <c r="F250" s="73" t="s">
        <v>278</v>
      </c>
      <c r="G250" s="71" t="s">
        <v>297</v>
      </c>
      <c r="H250" s="73" t="s">
        <v>298</v>
      </c>
      <c r="I250" s="71" t="s">
        <v>248</v>
      </c>
      <c r="J250" s="73" t="s">
        <v>249</v>
      </c>
      <c r="K250" s="71" t="s">
        <v>281</v>
      </c>
      <c r="L250" s="73" t="s">
        <v>282</v>
      </c>
      <c r="M250" s="73" t="str">
        <f t="shared" si="4"/>
        <v>Governmental</v>
      </c>
      <c r="N250" s="71"/>
      <c r="O250" s="71"/>
      <c r="P250" s="71" t="s">
        <v>2</v>
      </c>
    </row>
    <row r="251" spans="2:16" s="65" customFormat="1" ht="16.5" customHeight="1" x14ac:dyDescent="0.15">
      <c r="B251" s="71">
        <v>2023</v>
      </c>
      <c r="C251" s="74">
        <v>504</v>
      </c>
      <c r="D251" s="73" t="s">
        <v>588</v>
      </c>
      <c r="E251" s="71" t="s">
        <v>563</v>
      </c>
      <c r="F251" s="73" t="s">
        <v>564</v>
      </c>
      <c r="G251" s="71" t="s">
        <v>589</v>
      </c>
      <c r="H251" s="73" t="s">
        <v>590</v>
      </c>
      <c r="I251" s="71" t="s">
        <v>271</v>
      </c>
      <c r="J251" s="73" t="s">
        <v>272</v>
      </c>
      <c r="K251" s="71" t="s">
        <v>567</v>
      </c>
      <c r="L251" s="73" t="s">
        <v>568</v>
      </c>
      <c r="M251" s="73" t="str">
        <f>+J251&amp;" - "&amp;L251</f>
        <v>Proprietary - Enterprise Fund</v>
      </c>
      <c r="N251" s="71"/>
      <c r="O251" s="71"/>
      <c r="P251" s="71" t="s">
        <v>2</v>
      </c>
    </row>
    <row r="252" spans="2:16" s="65" customFormat="1" ht="16.5" customHeight="1" x14ac:dyDescent="0.15">
      <c r="B252" s="71">
        <v>2023</v>
      </c>
      <c r="C252" s="74">
        <v>505</v>
      </c>
      <c r="D252" s="73" t="s">
        <v>591</v>
      </c>
      <c r="E252" s="71" t="s">
        <v>245</v>
      </c>
      <c r="F252" s="73" t="s">
        <v>246</v>
      </c>
      <c r="G252" s="71" t="s">
        <v>247</v>
      </c>
      <c r="H252" s="73" t="s">
        <v>244</v>
      </c>
      <c r="I252" s="71" t="s">
        <v>248</v>
      </c>
      <c r="J252" s="73" t="s">
        <v>249</v>
      </c>
      <c r="K252" s="71" t="s">
        <v>248</v>
      </c>
      <c r="L252" s="73" t="s">
        <v>244</v>
      </c>
      <c r="M252" s="73" t="str">
        <f t="shared" si="4"/>
        <v>Governmental</v>
      </c>
      <c r="N252" s="71"/>
      <c r="O252" s="71"/>
      <c r="P252" s="71" t="s">
        <v>2</v>
      </c>
    </row>
    <row r="253" spans="2:16" s="65" customFormat="1" ht="16.5" customHeight="1" x14ac:dyDescent="0.15">
      <c r="B253" s="71">
        <v>2023</v>
      </c>
      <c r="C253" s="74">
        <v>506</v>
      </c>
      <c r="D253" s="73" t="s">
        <v>592</v>
      </c>
      <c r="E253" s="71" t="s">
        <v>237</v>
      </c>
      <c r="F253" s="73" t="s">
        <v>238</v>
      </c>
      <c r="G253" s="71" t="s">
        <v>544</v>
      </c>
      <c r="H253" s="73" t="s">
        <v>545</v>
      </c>
      <c r="I253" s="71" t="s">
        <v>240</v>
      </c>
      <c r="J253" s="73" t="s">
        <v>241</v>
      </c>
      <c r="K253" s="71" t="s">
        <v>242</v>
      </c>
      <c r="L253" s="73" t="s">
        <v>243</v>
      </c>
      <c r="M253" s="73" t="str">
        <f t="shared" si="4"/>
        <v>Fiduciary</v>
      </c>
      <c r="N253" s="71"/>
      <c r="O253" s="71"/>
      <c r="P253" s="71" t="s">
        <v>2</v>
      </c>
    </row>
    <row r="254" spans="2:16" s="65" customFormat="1" ht="16.5" customHeight="1" x14ac:dyDescent="0.15">
      <c r="B254" s="71">
        <v>2023</v>
      </c>
      <c r="C254" s="74">
        <v>507</v>
      </c>
      <c r="D254" s="73" t="s">
        <v>593</v>
      </c>
      <c r="E254" s="71" t="s">
        <v>277</v>
      </c>
      <c r="F254" s="73" t="s">
        <v>278</v>
      </c>
      <c r="G254" s="71" t="s">
        <v>297</v>
      </c>
      <c r="H254" s="73" t="s">
        <v>298</v>
      </c>
      <c r="I254" s="71" t="s">
        <v>248</v>
      </c>
      <c r="J254" s="73" t="s">
        <v>249</v>
      </c>
      <c r="K254" s="71" t="s">
        <v>281</v>
      </c>
      <c r="L254" s="73" t="s">
        <v>282</v>
      </c>
      <c r="M254" s="73" t="str">
        <f t="shared" si="4"/>
        <v>Governmental</v>
      </c>
      <c r="N254" s="71"/>
      <c r="O254" s="71"/>
      <c r="P254" s="71" t="s">
        <v>2</v>
      </c>
    </row>
    <row r="255" spans="2:16" s="65" customFormat="1" ht="16.5" customHeight="1" x14ac:dyDescent="0.15">
      <c r="B255" s="71">
        <v>2023</v>
      </c>
      <c r="C255" s="74">
        <v>508</v>
      </c>
      <c r="D255" s="73" t="s">
        <v>594</v>
      </c>
      <c r="E255" s="71" t="s">
        <v>277</v>
      </c>
      <c r="F255" s="73" t="s">
        <v>278</v>
      </c>
      <c r="G255" s="71" t="s">
        <v>301</v>
      </c>
      <c r="H255" s="73" t="s">
        <v>302</v>
      </c>
      <c r="I255" s="71" t="s">
        <v>248</v>
      </c>
      <c r="J255" s="73" t="s">
        <v>249</v>
      </c>
      <c r="K255" s="71" t="s">
        <v>281</v>
      </c>
      <c r="L255" s="73" t="s">
        <v>282</v>
      </c>
      <c r="M255" s="73" t="str">
        <f t="shared" si="4"/>
        <v>Governmental</v>
      </c>
      <c r="N255" s="71"/>
      <c r="O255" s="71"/>
      <c r="P255" s="71" t="s">
        <v>2</v>
      </c>
    </row>
    <row r="256" spans="2:16" s="65" customFormat="1" ht="16.5" customHeight="1" x14ac:dyDescent="0.15">
      <c r="B256" s="71">
        <v>2023</v>
      </c>
      <c r="C256" s="74">
        <v>509</v>
      </c>
      <c r="D256" s="73" t="s">
        <v>595</v>
      </c>
      <c r="E256" s="71" t="s">
        <v>277</v>
      </c>
      <c r="F256" s="73" t="s">
        <v>278</v>
      </c>
      <c r="G256" s="71" t="s">
        <v>301</v>
      </c>
      <c r="H256" s="73" t="s">
        <v>302</v>
      </c>
      <c r="I256" s="71" t="s">
        <v>248</v>
      </c>
      <c r="J256" s="73" t="s">
        <v>249</v>
      </c>
      <c r="K256" s="71" t="s">
        <v>281</v>
      </c>
      <c r="L256" s="73" t="s">
        <v>282</v>
      </c>
      <c r="M256" s="73" t="str">
        <f t="shared" si="4"/>
        <v>Governmental</v>
      </c>
      <c r="N256" s="71"/>
      <c r="O256" s="71"/>
      <c r="P256" s="71" t="s">
        <v>2</v>
      </c>
    </row>
    <row r="257" spans="2:16" s="65" customFormat="1" ht="16.5" customHeight="1" x14ac:dyDescent="0.15">
      <c r="B257" s="71">
        <v>2023</v>
      </c>
      <c r="C257" s="74">
        <v>510</v>
      </c>
      <c r="D257" s="73" t="s">
        <v>596</v>
      </c>
      <c r="E257" s="71" t="s">
        <v>277</v>
      </c>
      <c r="F257" s="73" t="s">
        <v>278</v>
      </c>
      <c r="G257" s="71" t="s">
        <v>297</v>
      </c>
      <c r="H257" s="73" t="s">
        <v>298</v>
      </c>
      <c r="I257" s="71" t="s">
        <v>248</v>
      </c>
      <c r="J257" s="73" t="s">
        <v>249</v>
      </c>
      <c r="K257" s="71" t="s">
        <v>281</v>
      </c>
      <c r="L257" s="73" t="s">
        <v>282</v>
      </c>
      <c r="M257" s="73" t="str">
        <f t="shared" si="4"/>
        <v>Governmental</v>
      </c>
      <c r="N257" s="71"/>
      <c r="O257" s="71"/>
      <c r="P257" s="71" t="s">
        <v>2</v>
      </c>
    </row>
    <row r="258" spans="2:16" s="65" customFormat="1" ht="16.5" customHeight="1" x14ac:dyDescent="0.15">
      <c r="B258" s="71">
        <v>2023</v>
      </c>
      <c r="C258" s="74">
        <v>511</v>
      </c>
      <c r="D258" s="73" t="s">
        <v>597</v>
      </c>
      <c r="E258" s="71" t="s">
        <v>277</v>
      </c>
      <c r="F258" s="73" t="s">
        <v>278</v>
      </c>
      <c r="G258" s="71" t="s">
        <v>301</v>
      </c>
      <c r="H258" s="73" t="s">
        <v>302</v>
      </c>
      <c r="I258" s="71" t="s">
        <v>248</v>
      </c>
      <c r="J258" s="73" t="s">
        <v>249</v>
      </c>
      <c r="K258" s="71" t="s">
        <v>281</v>
      </c>
      <c r="L258" s="73" t="s">
        <v>282</v>
      </c>
      <c r="M258" s="73" t="str">
        <f t="shared" si="4"/>
        <v>Governmental</v>
      </c>
      <c r="N258" s="71"/>
      <c r="O258" s="71"/>
      <c r="P258" s="71" t="s">
        <v>2</v>
      </c>
    </row>
    <row r="259" spans="2:16" s="65" customFormat="1" ht="16.5" customHeight="1" x14ac:dyDescent="0.15">
      <c r="B259" s="71">
        <v>2023</v>
      </c>
      <c r="C259" s="74">
        <v>512</v>
      </c>
      <c r="D259" s="73" t="s">
        <v>598</v>
      </c>
      <c r="E259" s="71" t="s">
        <v>277</v>
      </c>
      <c r="F259" s="73" t="s">
        <v>278</v>
      </c>
      <c r="G259" s="71" t="s">
        <v>301</v>
      </c>
      <c r="H259" s="73" t="s">
        <v>302</v>
      </c>
      <c r="I259" s="71" t="s">
        <v>248</v>
      </c>
      <c r="J259" s="73" t="s">
        <v>249</v>
      </c>
      <c r="K259" s="71" t="s">
        <v>281</v>
      </c>
      <c r="L259" s="73" t="s">
        <v>282</v>
      </c>
      <c r="M259" s="73" t="str">
        <f t="shared" si="4"/>
        <v>Governmental</v>
      </c>
      <c r="N259" s="71"/>
      <c r="O259" s="71"/>
      <c r="P259" s="71" t="s">
        <v>2</v>
      </c>
    </row>
    <row r="260" spans="2:16" s="65" customFormat="1" ht="16.5" customHeight="1" x14ac:dyDescent="0.15">
      <c r="B260" s="71">
        <v>2023</v>
      </c>
      <c r="C260" s="74">
        <v>513</v>
      </c>
      <c r="D260" s="73" t="s">
        <v>599</v>
      </c>
      <c r="E260" s="71" t="s">
        <v>277</v>
      </c>
      <c r="F260" s="73" t="s">
        <v>278</v>
      </c>
      <c r="G260" s="71" t="s">
        <v>301</v>
      </c>
      <c r="H260" s="73" t="s">
        <v>302</v>
      </c>
      <c r="I260" s="71" t="s">
        <v>248</v>
      </c>
      <c r="J260" s="73" t="s">
        <v>249</v>
      </c>
      <c r="K260" s="71" t="s">
        <v>281</v>
      </c>
      <c r="L260" s="73" t="s">
        <v>282</v>
      </c>
      <c r="M260" s="73" t="str">
        <f t="shared" ref="M260:M323" si="5">+J260</f>
        <v>Governmental</v>
      </c>
      <c r="N260" s="71"/>
      <c r="O260" s="71"/>
      <c r="P260" s="71" t="s">
        <v>2</v>
      </c>
    </row>
    <row r="261" spans="2:16" s="65" customFormat="1" ht="16.5" customHeight="1" x14ac:dyDescent="0.15">
      <c r="B261" s="71">
        <v>2023</v>
      </c>
      <c r="C261" s="74">
        <v>514</v>
      </c>
      <c r="D261" s="73" t="s">
        <v>600</v>
      </c>
      <c r="E261" s="71" t="s">
        <v>277</v>
      </c>
      <c r="F261" s="73" t="s">
        <v>278</v>
      </c>
      <c r="G261" s="71" t="s">
        <v>284</v>
      </c>
      <c r="H261" s="73" t="s">
        <v>285</v>
      </c>
      <c r="I261" s="71" t="s">
        <v>248</v>
      </c>
      <c r="J261" s="73" t="s">
        <v>249</v>
      </c>
      <c r="K261" s="71" t="s">
        <v>281</v>
      </c>
      <c r="L261" s="73" t="s">
        <v>282</v>
      </c>
      <c r="M261" s="73" t="str">
        <f t="shared" si="5"/>
        <v>Governmental</v>
      </c>
      <c r="N261" s="71"/>
      <c r="O261" s="71"/>
      <c r="P261" s="71" t="s">
        <v>2</v>
      </c>
    </row>
    <row r="262" spans="2:16" s="65" customFormat="1" ht="16.5" customHeight="1" x14ac:dyDescent="0.15">
      <c r="B262" s="71">
        <v>2023</v>
      </c>
      <c r="C262" s="74">
        <v>515</v>
      </c>
      <c r="D262" s="73" t="s">
        <v>601</v>
      </c>
      <c r="E262" s="71" t="s">
        <v>277</v>
      </c>
      <c r="F262" s="73" t="s">
        <v>278</v>
      </c>
      <c r="G262" s="71" t="s">
        <v>284</v>
      </c>
      <c r="H262" s="73" t="s">
        <v>285</v>
      </c>
      <c r="I262" s="71" t="s">
        <v>248</v>
      </c>
      <c r="J262" s="73" t="s">
        <v>249</v>
      </c>
      <c r="K262" s="71" t="s">
        <v>281</v>
      </c>
      <c r="L262" s="73" t="s">
        <v>282</v>
      </c>
      <c r="M262" s="73" t="str">
        <f t="shared" si="5"/>
        <v>Governmental</v>
      </c>
      <c r="N262" s="71"/>
      <c r="O262" s="71"/>
      <c r="P262" s="71" t="s">
        <v>2</v>
      </c>
    </row>
    <row r="263" spans="2:16" s="65" customFormat="1" ht="16.5" customHeight="1" x14ac:dyDescent="0.15">
      <c r="B263" s="71">
        <v>2023</v>
      </c>
      <c r="C263" s="74">
        <v>516</v>
      </c>
      <c r="D263" s="73" t="s">
        <v>602</v>
      </c>
      <c r="E263" s="71" t="s">
        <v>277</v>
      </c>
      <c r="F263" s="73" t="s">
        <v>278</v>
      </c>
      <c r="G263" s="71" t="s">
        <v>301</v>
      </c>
      <c r="H263" s="73" t="s">
        <v>302</v>
      </c>
      <c r="I263" s="71" t="s">
        <v>248</v>
      </c>
      <c r="J263" s="73" t="s">
        <v>249</v>
      </c>
      <c r="K263" s="71" t="s">
        <v>281</v>
      </c>
      <c r="L263" s="73" t="s">
        <v>282</v>
      </c>
      <c r="M263" s="73" t="str">
        <f t="shared" si="5"/>
        <v>Governmental</v>
      </c>
      <c r="N263" s="71"/>
      <c r="O263" s="71"/>
      <c r="P263" s="71" t="s">
        <v>2</v>
      </c>
    </row>
    <row r="264" spans="2:16" s="65" customFormat="1" ht="16.5" customHeight="1" x14ac:dyDescent="0.15">
      <c r="B264" s="71">
        <v>2023</v>
      </c>
      <c r="C264" s="74">
        <v>517</v>
      </c>
      <c r="D264" s="73" t="s">
        <v>603</v>
      </c>
      <c r="E264" s="71" t="s">
        <v>277</v>
      </c>
      <c r="F264" s="73" t="s">
        <v>278</v>
      </c>
      <c r="G264" s="71" t="s">
        <v>319</v>
      </c>
      <c r="H264" s="73" t="s">
        <v>320</v>
      </c>
      <c r="I264" s="71" t="s">
        <v>248</v>
      </c>
      <c r="J264" s="73" t="s">
        <v>249</v>
      </c>
      <c r="K264" s="71" t="s">
        <v>281</v>
      </c>
      <c r="L264" s="73" t="s">
        <v>282</v>
      </c>
      <c r="M264" s="73" t="str">
        <f t="shared" si="5"/>
        <v>Governmental</v>
      </c>
      <c r="N264" s="71"/>
      <c r="O264" s="71"/>
      <c r="P264" s="71" t="s">
        <v>2</v>
      </c>
    </row>
    <row r="265" spans="2:16" s="65" customFormat="1" ht="16.5" customHeight="1" x14ac:dyDescent="0.15">
      <c r="B265" s="71">
        <v>2023</v>
      </c>
      <c r="C265" s="74">
        <v>518</v>
      </c>
      <c r="D265" s="73" t="s">
        <v>604</v>
      </c>
      <c r="E265" s="71" t="s">
        <v>245</v>
      </c>
      <c r="F265" s="73" t="s">
        <v>246</v>
      </c>
      <c r="G265" s="71" t="s">
        <v>247</v>
      </c>
      <c r="H265" s="73" t="s">
        <v>244</v>
      </c>
      <c r="I265" s="71" t="s">
        <v>248</v>
      </c>
      <c r="J265" s="73" t="s">
        <v>249</v>
      </c>
      <c r="K265" s="71" t="s">
        <v>248</v>
      </c>
      <c r="L265" s="73" t="s">
        <v>244</v>
      </c>
      <c r="M265" s="73" t="str">
        <f t="shared" si="5"/>
        <v>Governmental</v>
      </c>
      <c r="N265" s="71"/>
      <c r="O265" s="71"/>
      <c r="P265" s="71" t="s">
        <v>2</v>
      </c>
    </row>
    <row r="266" spans="2:16" s="65" customFormat="1" ht="16.5" customHeight="1" x14ac:dyDescent="0.15">
      <c r="B266" s="71">
        <v>2023</v>
      </c>
      <c r="C266" s="74">
        <v>519</v>
      </c>
      <c r="D266" s="73" t="s">
        <v>605</v>
      </c>
      <c r="E266" s="71" t="s">
        <v>277</v>
      </c>
      <c r="F266" s="73" t="s">
        <v>278</v>
      </c>
      <c r="G266" s="71" t="s">
        <v>301</v>
      </c>
      <c r="H266" s="73" t="s">
        <v>302</v>
      </c>
      <c r="I266" s="71" t="s">
        <v>248</v>
      </c>
      <c r="J266" s="73" t="s">
        <v>249</v>
      </c>
      <c r="K266" s="71" t="s">
        <v>281</v>
      </c>
      <c r="L266" s="73" t="s">
        <v>282</v>
      </c>
      <c r="M266" s="73" t="str">
        <f t="shared" si="5"/>
        <v>Governmental</v>
      </c>
      <c r="N266" s="71"/>
      <c r="O266" s="71"/>
      <c r="P266" s="71" t="s">
        <v>2</v>
      </c>
    </row>
    <row r="267" spans="2:16" s="65" customFormat="1" ht="16.5" customHeight="1" x14ac:dyDescent="0.15">
      <c r="B267" s="71">
        <v>2023</v>
      </c>
      <c r="C267" s="74">
        <v>520</v>
      </c>
      <c r="D267" s="73" t="s">
        <v>606</v>
      </c>
      <c r="E267" s="71" t="s">
        <v>277</v>
      </c>
      <c r="F267" s="73" t="s">
        <v>278</v>
      </c>
      <c r="G267" s="71" t="s">
        <v>297</v>
      </c>
      <c r="H267" s="73" t="s">
        <v>298</v>
      </c>
      <c r="I267" s="71" t="s">
        <v>248</v>
      </c>
      <c r="J267" s="73" t="s">
        <v>249</v>
      </c>
      <c r="K267" s="71" t="s">
        <v>281</v>
      </c>
      <c r="L267" s="73" t="s">
        <v>282</v>
      </c>
      <c r="M267" s="73" t="str">
        <f t="shared" si="5"/>
        <v>Governmental</v>
      </c>
      <c r="N267" s="71"/>
      <c r="O267" s="71"/>
      <c r="P267" s="71" t="s">
        <v>2</v>
      </c>
    </row>
    <row r="268" spans="2:16" s="65" customFormat="1" ht="16.5" customHeight="1" x14ac:dyDescent="0.15">
      <c r="B268" s="71">
        <v>2023</v>
      </c>
      <c r="C268" s="74">
        <v>521</v>
      </c>
      <c r="D268" s="73" t="s">
        <v>607</v>
      </c>
      <c r="E268" s="71" t="s">
        <v>277</v>
      </c>
      <c r="F268" s="73" t="s">
        <v>278</v>
      </c>
      <c r="G268" s="71" t="s">
        <v>326</v>
      </c>
      <c r="H268" s="73" t="s">
        <v>327</v>
      </c>
      <c r="I268" s="71" t="s">
        <v>248</v>
      </c>
      <c r="J268" s="73" t="s">
        <v>249</v>
      </c>
      <c r="K268" s="71" t="s">
        <v>281</v>
      </c>
      <c r="L268" s="73" t="s">
        <v>282</v>
      </c>
      <c r="M268" s="73" t="str">
        <f t="shared" si="5"/>
        <v>Governmental</v>
      </c>
      <c r="N268" s="71"/>
      <c r="O268" s="71"/>
      <c r="P268" s="71" t="s">
        <v>2</v>
      </c>
    </row>
    <row r="269" spans="2:16" s="65" customFormat="1" ht="16.5" customHeight="1" x14ac:dyDescent="0.15">
      <c r="B269" s="71">
        <v>2023</v>
      </c>
      <c r="C269" s="74">
        <v>522</v>
      </c>
      <c r="D269" s="73" t="s">
        <v>608</v>
      </c>
      <c r="E269" s="71" t="s">
        <v>267</v>
      </c>
      <c r="F269" s="73" t="s">
        <v>268</v>
      </c>
      <c r="G269" s="71" t="s">
        <v>609</v>
      </c>
      <c r="H269" s="73" t="s">
        <v>610</v>
      </c>
      <c r="I269" s="71" t="s">
        <v>271</v>
      </c>
      <c r="J269" s="73" t="s">
        <v>272</v>
      </c>
      <c r="K269" s="71" t="s">
        <v>273</v>
      </c>
      <c r="L269" s="73" t="s">
        <v>274</v>
      </c>
      <c r="M269" s="73" t="str">
        <f t="shared" ref="M269:M272" si="6">+J269&amp;" - "&amp;L269</f>
        <v>Proprietary - Internal Fund</v>
      </c>
      <c r="N269" s="71"/>
      <c r="O269" s="71"/>
      <c r="P269" s="71" t="s">
        <v>2</v>
      </c>
    </row>
    <row r="270" spans="2:16" s="65" customFormat="1" ht="16.5" customHeight="1" x14ac:dyDescent="0.15">
      <c r="B270" s="71">
        <v>2023</v>
      </c>
      <c r="C270" s="74">
        <v>523</v>
      </c>
      <c r="D270" s="73" t="s">
        <v>611</v>
      </c>
      <c r="E270" s="71" t="s">
        <v>267</v>
      </c>
      <c r="F270" s="73" t="s">
        <v>268</v>
      </c>
      <c r="G270" s="71" t="s">
        <v>609</v>
      </c>
      <c r="H270" s="73" t="s">
        <v>610</v>
      </c>
      <c r="I270" s="71" t="s">
        <v>271</v>
      </c>
      <c r="J270" s="73" t="s">
        <v>272</v>
      </c>
      <c r="K270" s="71" t="s">
        <v>273</v>
      </c>
      <c r="L270" s="73" t="s">
        <v>274</v>
      </c>
      <c r="M270" s="73" t="str">
        <f t="shared" si="6"/>
        <v>Proprietary - Internal Fund</v>
      </c>
      <c r="N270" s="71"/>
      <c r="O270" s="71"/>
      <c r="P270" s="71" t="s">
        <v>2</v>
      </c>
    </row>
    <row r="271" spans="2:16" s="65" customFormat="1" ht="16.5" customHeight="1" x14ac:dyDescent="0.15">
      <c r="B271" s="71">
        <v>2023</v>
      </c>
      <c r="C271" s="74">
        <v>524</v>
      </c>
      <c r="D271" s="73" t="s">
        <v>612</v>
      </c>
      <c r="E271" s="71" t="s">
        <v>267</v>
      </c>
      <c r="F271" s="73" t="s">
        <v>268</v>
      </c>
      <c r="G271" s="71" t="s">
        <v>609</v>
      </c>
      <c r="H271" s="73" t="s">
        <v>610</v>
      </c>
      <c r="I271" s="71" t="s">
        <v>271</v>
      </c>
      <c r="J271" s="73" t="s">
        <v>272</v>
      </c>
      <c r="K271" s="71" t="s">
        <v>273</v>
      </c>
      <c r="L271" s="73" t="s">
        <v>274</v>
      </c>
      <c r="M271" s="73" t="str">
        <f t="shared" si="6"/>
        <v>Proprietary - Internal Fund</v>
      </c>
      <c r="N271" s="71"/>
      <c r="O271" s="71"/>
      <c r="P271" s="71" t="s">
        <v>2</v>
      </c>
    </row>
    <row r="272" spans="2:16" s="65" customFormat="1" ht="16.5" customHeight="1" x14ac:dyDescent="0.15">
      <c r="B272" s="71">
        <v>2023</v>
      </c>
      <c r="C272" s="74">
        <v>525</v>
      </c>
      <c r="D272" s="73" t="s">
        <v>613</v>
      </c>
      <c r="E272" s="71" t="s">
        <v>267</v>
      </c>
      <c r="F272" s="73" t="s">
        <v>268</v>
      </c>
      <c r="G272" s="71" t="s">
        <v>609</v>
      </c>
      <c r="H272" s="73" t="s">
        <v>610</v>
      </c>
      <c r="I272" s="71" t="s">
        <v>271</v>
      </c>
      <c r="J272" s="73" t="s">
        <v>272</v>
      </c>
      <c r="K272" s="71" t="s">
        <v>273</v>
      </c>
      <c r="L272" s="73" t="s">
        <v>274</v>
      </c>
      <c r="M272" s="73" t="str">
        <f t="shared" si="6"/>
        <v>Proprietary - Internal Fund</v>
      </c>
      <c r="N272" s="71"/>
      <c r="O272" s="71"/>
      <c r="P272" s="71" t="s">
        <v>2</v>
      </c>
    </row>
    <row r="273" spans="2:16" s="65" customFormat="1" ht="16.5" customHeight="1" x14ac:dyDescent="0.15">
      <c r="B273" s="71">
        <v>2023</v>
      </c>
      <c r="C273" s="74">
        <v>526</v>
      </c>
      <c r="D273" s="73" t="s">
        <v>614</v>
      </c>
      <c r="E273" s="71" t="s">
        <v>277</v>
      </c>
      <c r="F273" s="73" t="s">
        <v>278</v>
      </c>
      <c r="G273" s="71" t="s">
        <v>319</v>
      </c>
      <c r="H273" s="73" t="s">
        <v>320</v>
      </c>
      <c r="I273" s="71" t="s">
        <v>248</v>
      </c>
      <c r="J273" s="73" t="s">
        <v>249</v>
      </c>
      <c r="K273" s="71" t="s">
        <v>281</v>
      </c>
      <c r="L273" s="73" t="s">
        <v>282</v>
      </c>
      <c r="M273" s="73" t="str">
        <f t="shared" si="5"/>
        <v>Governmental</v>
      </c>
      <c r="N273" s="71"/>
      <c r="O273" s="71"/>
      <c r="P273" s="71" t="s">
        <v>2</v>
      </c>
    </row>
    <row r="274" spans="2:16" s="65" customFormat="1" ht="16.5" customHeight="1" x14ac:dyDescent="0.15">
      <c r="B274" s="71">
        <v>2023</v>
      </c>
      <c r="C274" s="74">
        <v>527</v>
      </c>
      <c r="D274" s="73" t="s">
        <v>615</v>
      </c>
      <c r="E274" s="71" t="s">
        <v>433</v>
      </c>
      <c r="F274" s="73" t="s">
        <v>434</v>
      </c>
      <c r="G274" s="71" t="s">
        <v>616</v>
      </c>
      <c r="H274" s="73" t="s">
        <v>617</v>
      </c>
      <c r="I274" s="71" t="s">
        <v>240</v>
      </c>
      <c r="J274" s="73" t="s">
        <v>241</v>
      </c>
      <c r="K274" s="71" t="s">
        <v>437</v>
      </c>
      <c r="L274" s="73" t="s">
        <v>438</v>
      </c>
      <c r="M274" s="73" t="str">
        <f t="shared" si="5"/>
        <v>Fiduciary</v>
      </c>
      <c r="N274" s="71"/>
      <c r="O274" s="71"/>
      <c r="P274" s="71" t="s">
        <v>2</v>
      </c>
    </row>
    <row r="275" spans="2:16" s="65" customFormat="1" ht="16.5" customHeight="1" x14ac:dyDescent="0.15">
      <c r="B275" s="71">
        <v>2023</v>
      </c>
      <c r="C275" s="74">
        <v>528</v>
      </c>
      <c r="D275" s="73" t="s">
        <v>618</v>
      </c>
      <c r="E275" s="71" t="s">
        <v>277</v>
      </c>
      <c r="F275" s="73" t="s">
        <v>278</v>
      </c>
      <c r="G275" s="71" t="s">
        <v>619</v>
      </c>
      <c r="H275" s="73" t="s">
        <v>620</v>
      </c>
      <c r="I275" s="71" t="s">
        <v>248</v>
      </c>
      <c r="J275" s="73" t="s">
        <v>249</v>
      </c>
      <c r="K275" s="71" t="s">
        <v>281</v>
      </c>
      <c r="L275" s="73" t="s">
        <v>282</v>
      </c>
      <c r="M275" s="73" t="str">
        <f t="shared" si="5"/>
        <v>Governmental</v>
      </c>
      <c r="N275" s="71"/>
      <c r="O275" s="71"/>
      <c r="P275" s="71" t="s">
        <v>2</v>
      </c>
    </row>
    <row r="276" spans="2:16" s="65" customFormat="1" ht="16.5" customHeight="1" x14ac:dyDescent="0.15">
      <c r="B276" s="71">
        <v>2023</v>
      </c>
      <c r="C276" s="74">
        <v>529</v>
      </c>
      <c r="D276" s="73" t="s">
        <v>621</v>
      </c>
      <c r="E276" s="71" t="s">
        <v>260</v>
      </c>
      <c r="F276" s="73" t="s">
        <v>261</v>
      </c>
      <c r="G276" s="71" t="s">
        <v>262</v>
      </c>
      <c r="H276" s="73" t="s">
        <v>263</v>
      </c>
      <c r="I276" s="71" t="s">
        <v>240</v>
      </c>
      <c r="J276" s="73" t="s">
        <v>241</v>
      </c>
      <c r="K276" s="71" t="s">
        <v>264</v>
      </c>
      <c r="L276" s="73" t="s">
        <v>265</v>
      </c>
      <c r="M276" s="73" t="str">
        <f t="shared" si="5"/>
        <v>Fiduciary</v>
      </c>
      <c r="N276" s="71"/>
      <c r="O276" s="71"/>
      <c r="P276" s="71" t="s">
        <v>2</v>
      </c>
    </row>
    <row r="277" spans="2:16" s="65" customFormat="1" ht="16.5" customHeight="1" x14ac:dyDescent="0.15">
      <c r="B277" s="71">
        <v>2023</v>
      </c>
      <c r="C277" s="74">
        <v>530</v>
      </c>
      <c r="D277" s="73" t="s">
        <v>622</v>
      </c>
      <c r="E277" s="71" t="s">
        <v>277</v>
      </c>
      <c r="F277" s="73" t="s">
        <v>278</v>
      </c>
      <c r="G277" s="71" t="s">
        <v>297</v>
      </c>
      <c r="H277" s="73" t="s">
        <v>298</v>
      </c>
      <c r="I277" s="71" t="s">
        <v>248</v>
      </c>
      <c r="J277" s="73" t="s">
        <v>249</v>
      </c>
      <c r="K277" s="71" t="s">
        <v>281</v>
      </c>
      <c r="L277" s="73" t="s">
        <v>282</v>
      </c>
      <c r="M277" s="73" t="str">
        <f t="shared" si="5"/>
        <v>Governmental</v>
      </c>
      <c r="N277" s="71"/>
      <c r="O277" s="71"/>
      <c r="P277" s="71" t="s">
        <v>2</v>
      </c>
    </row>
    <row r="278" spans="2:16" s="65" customFormat="1" ht="16.5" customHeight="1" x14ac:dyDescent="0.15">
      <c r="B278" s="71">
        <v>2023</v>
      </c>
      <c r="C278" s="74">
        <v>531</v>
      </c>
      <c r="D278" s="73" t="s">
        <v>623</v>
      </c>
      <c r="E278" s="71" t="s">
        <v>237</v>
      </c>
      <c r="F278" s="73" t="s">
        <v>238</v>
      </c>
      <c r="G278" s="71" t="s">
        <v>624</v>
      </c>
      <c r="H278" s="73" t="s">
        <v>625</v>
      </c>
      <c r="I278" s="71" t="s">
        <v>240</v>
      </c>
      <c r="J278" s="73" t="s">
        <v>241</v>
      </c>
      <c r="K278" s="71" t="s">
        <v>242</v>
      </c>
      <c r="L278" s="73" t="s">
        <v>243</v>
      </c>
      <c r="M278" s="73" t="str">
        <f t="shared" si="5"/>
        <v>Fiduciary</v>
      </c>
      <c r="N278" s="71"/>
      <c r="O278" s="71"/>
      <c r="P278" s="71" t="s">
        <v>2</v>
      </c>
    </row>
    <row r="279" spans="2:16" s="65" customFormat="1" ht="16.5" customHeight="1" x14ac:dyDescent="0.15">
      <c r="B279" s="71">
        <v>2023</v>
      </c>
      <c r="C279" s="74">
        <v>532</v>
      </c>
      <c r="D279" s="73" t="s">
        <v>626</v>
      </c>
      <c r="E279" s="71" t="s">
        <v>277</v>
      </c>
      <c r="F279" s="73" t="s">
        <v>278</v>
      </c>
      <c r="G279" s="71" t="s">
        <v>297</v>
      </c>
      <c r="H279" s="73" t="s">
        <v>298</v>
      </c>
      <c r="I279" s="71" t="s">
        <v>248</v>
      </c>
      <c r="J279" s="73" t="s">
        <v>249</v>
      </c>
      <c r="K279" s="71" t="s">
        <v>281</v>
      </c>
      <c r="L279" s="73" t="s">
        <v>282</v>
      </c>
      <c r="M279" s="73" t="str">
        <f t="shared" si="5"/>
        <v>Governmental</v>
      </c>
      <c r="N279" s="71"/>
      <c r="O279" s="71"/>
      <c r="P279" s="71" t="s">
        <v>2</v>
      </c>
    </row>
    <row r="280" spans="2:16" s="65" customFormat="1" ht="16.5" customHeight="1" x14ac:dyDescent="0.15">
      <c r="B280" s="71">
        <v>2023</v>
      </c>
      <c r="C280" s="74">
        <v>533</v>
      </c>
      <c r="D280" s="73" t="s">
        <v>627</v>
      </c>
      <c r="E280" s="71" t="s">
        <v>277</v>
      </c>
      <c r="F280" s="73" t="s">
        <v>278</v>
      </c>
      <c r="G280" s="71" t="s">
        <v>297</v>
      </c>
      <c r="H280" s="73" t="s">
        <v>298</v>
      </c>
      <c r="I280" s="71" t="s">
        <v>248</v>
      </c>
      <c r="J280" s="73" t="s">
        <v>249</v>
      </c>
      <c r="K280" s="71" t="s">
        <v>281</v>
      </c>
      <c r="L280" s="73" t="s">
        <v>282</v>
      </c>
      <c r="M280" s="73" t="str">
        <f t="shared" si="5"/>
        <v>Governmental</v>
      </c>
      <c r="N280" s="71"/>
      <c r="O280" s="71"/>
      <c r="P280" s="71" t="s">
        <v>2</v>
      </c>
    </row>
    <row r="281" spans="2:16" s="65" customFormat="1" ht="16.5" customHeight="1" x14ac:dyDescent="0.15">
      <c r="B281" s="71">
        <v>2023</v>
      </c>
      <c r="C281" s="74">
        <v>534</v>
      </c>
      <c r="D281" s="73" t="s">
        <v>628</v>
      </c>
      <c r="E281" s="71" t="s">
        <v>277</v>
      </c>
      <c r="F281" s="73" t="s">
        <v>278</v>
      </c>
      <c r="G281" s="71" t="s">
        <v>297</v>
      </c>
      <c r="H281" s="73" t="s">
        <v>298</v>
      </c>
      <c r="I281" s="71" t="s">
        <v>248</v>
      </c>
      <c r="J281" s="73" t="s">
        <v>249</v>
      </c>
      <c r="K281" s="71" t="s">
        <v>281</v>
      </c>
      <c r="L281" s="73" t="s">
        <v>282</v>
      </c>
      <c r="M281" s="73" t="str">
        <f t="shared" si="5"/>
        <v>Governmental</v>
      </c>
      <c r="N281" s="71"/>
      <c r="O281" s="71"/>
      <c r="P281" s="71" t="s">
        <v>2</v>
      </c>
    </row>
    <row r="282" spans="2:16" s="65" customFormat="1" ht="16.5" customHeight="1" x14ac:dyDescent="0.15">
      <c r="B282" s="71">
        <v>2023</v>
      </c>
      <c r="C282" s="74">
        <v>535</v>
      </c>
      <c r="D282" s="73" t="s">
        <v>629</v>
      </c>
      <c r="E282" s="71" t="s">
        <v>277</v>
      </c>
      <c r="F282" s="73" t="s">
        <v>278</v>
      </c>
      <c r="G282" s="71" t="s">
        <v>297</v>
      </c>
      <c r="H282" s="73" t="s">
        <v>298</v>
      </c>
      <c r="I282" s="71" t="s">
        <v>248</v>
      </c>
      <c r="J282" s="73" t="s">
        <v>249</v>
      </c>
      <c r="K282" s="71" t="s">
        <v>281</v>
      </c>
      <c r="L282" s="73" t="s">
        <v>282</v>
      </c>
      <c r="M282" s="73" t="str">
        <f t="shared" si="5"/>
        <v>Governmental</v>
      </c>
      <c r="N282" s="71"/>
      <c r="O282" s="71"/>
      <c r="P282" s="71" t="s">
        <v>2</v>
      </c>
    </row>
    <row r="283" spans="2:16" s="65" customFormat="1" ht="16.5" customHeight="1" x14ac:dyDescent="0.15">
      <c r="B283" s="71">
        <v>2023</v>
      </c>
      <c r="C283" s="74">
        <v>536</v>
      </c>
      <c r="D283" s="73" t="s">
        <v>630</v>
      </c>
      <c r="E283" s="71" t="s">
        <v>277</v>
      </c>
      <c r="F283" s="73" t="s">
        <v>278</v>
      </c>
      <c r="G283" s="71" t="s">
        <v>319</v>
      </c>
      <c r="H283" s="73" t="s">
        <v>320</v>
      </c>
      <c r="I283" s="71" t="s">
        <v>248</v>
      </c>
      <c r="J283" s="73" t="s">
        <v>249</v>
      </c>
      <c r="K283" s="71" t="s">
        <v>281</v>
      </c>
      <c r="L283" s="73" t="s">
        <v>282</v>
      </c>
      <c r="M283" s="73" t="str">
        <f t="shared" si="5"/>
        <v>Governmental</v>
      </c>
      <c r="N283" s="71"/>
      <c r="O283" s="71"/>
      <c r="P283" s="71" t="s">
        <v>2</v>
      </c>
    </row>
    <row r="284" spans="2:16" s="65" customFormat="1" ht="16.5" customHeight="1" x14ac:dyDescent="0.15">
      <c r="B284" s="71">
        <v>2023</v>
      </c>
      <c r="C284" s="74">
        <v>537</v>
      </c>
      <c r="D284" s="73" t="s">
        <v>631</v>
      </c>
      <c r="E284" s="71" t="s">
        <v>277</v>
      </c>
      <c r="F284" s="73" t="s">
        <v>278</v>
      </c>
      <c r="G284" s="71" t="s">
        <v>297</v>
      </c>
      <c r="H284" s="73" t="s">
        <v>298</v>
      </c>
      <c r="I284" s="71" t="s">
        <v>248</v>
      </c>
      <c r="J284" s="73" t="s">
        <v>249</v>
      </c>
      <c r="K284" s="71" t="s">
        <v>281</v>
      </c>
      <c r="L284" s="73" t="s">
        <v>282</v>
      </c>
      <c r="M284" s="73" t="str">
        <f t="shared" si="5"/>
        <v>Governmental</v>
      </c>
      <c r="N284" s="71"/>
      <c r="O284" s="71"/>
      <c r="P284" s="71" t="s">
        <v>2</v>
      </c>
    </row>
    <row r="285" spans="2:16" s="65" customFormat="1" ht="16.5" customHeight="1" x14ac:dyDescent="0.15">
      <c r="B285" s="71">
        <v>2023</v>
      </c>
      <c r="C285" s="74">
        <v>538</v>
      </c>
      <c r="D285" s="73" t="s">
        <v>632</v>
      </c>
      <c r="E285" s="71" t="s">
        <v>563</v>
      </c>
      <c r="F285" s="73" t="s">
        <v>564</v>
      </c>
      <c r="G285" s="71" t="s">
        <v>633</v>
      </c>
      <c r="H285" s="73" t="s">
        <v>634</v>
      </c>
      <c r="I285" s="71" t="s">
        <v>271</v>
      </c>
      <c r="J285" s="73" t="s">
        <v>272</v>
      </c>
      <c r="K285" s="71" t="s">
        <v>567</v>
      </c>
      <c r="L285" s="73" t="s">
        <v>568</v>
      </c>
      <c r="M285" s="73" t="str">
        <f>+J285&amp;" - "&amp;L285</f>
        <v>Proprietary - Enterprise Fund</v>
      </c>
      <c r="N285" s="71"/>
      <c r="O285" s="71"/>
      <c r="P285" s="71" t="s">
        <v>2</v>
      </c>
    </row>
    <row r="286" spans="2:16" s="65" customFormat="1" ht="16.5" customHeight="1" x14ac:dyDescent="0.15">
      <c r="B286" s="71">
        <v>2023</v>
      </c>
      <c r="C286" s="74">
        <v>539</v>
      </c>
      <c r="D286" s="73" t="s">
        <v>635</v>
      </c>
      <c r="E286" s="71" t="s">
        <v>277</v>
      </c>
      <c r="F286" s="73" t="s">
        <v>278</v>
      </c>
      <c r="G286" s="71" t="s">
        <v>297</v>
      </c>
      <c r="H286" s="73" t="s">
        <v>298</v>
      </c>
      <c r="I286" s="71" t="s">
        <v>248</v>
      </c>
      <c r="J286" s="73" t="s">
        <v>249</v>
      </c>
      <c r="K286" s="71" t="s">
        <v>281</v>
      </c>
      <c r="L286" s="73" t="s">
        <v>282</v>
      </c>
      <c r="M286" s="73" t="str">
        <f t="shared" si="5"/>
        <v>Governmental</v>
      </c>
      <c r="N286" s="71"/>
      <c r="O286" s="71"/>
      <c r="P286" s="71" t="s">
        <v>2</v>
      </c>
    </row>
    <row r="287" spans="2:16" s="65" customFormat="1" ht="16.5" customHeight="1" x14ac:dyDescent="0.15">
      <c r="B287" s="71">
        <v>2023</v>
      </c>
      <c r="C287" s="74">
        <v>540</v>
      </c>
      <c r="D287" s="73" t="s">
        <v>636</v>
      </c>
      <c r="E287" s="71" t="s">
        <v>277</v>
      </c>
      <c r="F287" s="73" t="s">
        <v>278</v>
      </c>
      <c r="G287" s="71" t="s">
        <v>637</v>
      </c>
      <c r="H287" s="73" t="s">
        <v>638</v>
      </c>
      <c r="I287" s="71" t="s">
        <v>248</v>
      </c>
      <c r="J287" s="73" t="s">
        <v>249</v>
      </c>
      <c r="K287" s="71" t="s">
        <v>281</v>
      </c>
      <c r="L287" s="73" t="s">
        <v>282</v>
      </c>
      <c r="M287" s="73" t="str">
        <f t="shared" si="5"/>
        <v>Governmental</v>
      </c>
      <c r="N287" s="71"/>
      <c r="O287" s="71"/>
      <c r="P287" s="71" t="s">
        <v>2</v>
      </c>
    </row>
    <row r="288" spans="2:16" s="65" customFormat="1" ht="16.5" customHeight="1" x14ac:dyDescent="0.15">
      <c r="B288" s="71">
        <v>2023</v>
      </c>
      <c r="C288" s="74">
        <v>541</v>
      </c>
      <c r="D288" s="73" t="s">
        <v>639</v>
      </c>
      <c r="E288" s="71" t="s">
        <v>277</v>
      </c>
      <c r="F288" s="73" t="s">
        <v>278</v>
      </c>
      <c r="G288" s="71" t="s">
        <v>297</v>
      </c>
      <c r="H288" s="73" t="s">
        <v>298</v>
      </c>
      <c r="I288" s="71" t="s">
        <v>248</v>
      </c>
      <c r="J288" s="73" t="s">
        <v>249</v>
      </c>
      <c r="K288" s="71" t="s">
        <v>281</v>
      </c>
      <c r="L288" s="73" t="s">
        <v>282</v>
      </c>
      <c r="M288" s="73" t="str">
        <f t="shared" si="5"/>
        <v>Governmental</v>
      </c>
      <c r="N288" s="71"/>
      <c r="O288" s="71"/>
      <c r="P288" s="71" t="s">
        <v>2</v>
      </c>
    </row>
    <row r="289" spans="2:16" s="65" customFormat="1" ht="16.5" customHeight="1" x14ac:dyDescent="0.15">
      <c r="B289" s="71">
        <v>2023</v>
      </c>
      <c r="C289" s="74">
        <v>542</v>
      </c>
      <c r="D289" s="73" t="s">
        <v>640</v>
      </c>
      <c r="E289" s="71" t="s">
        <v>277</v>
      </c>
      <c r="F289" s="73" t="s">
        <v>278</v>
      </c>
      <c r="G289" s="71" t="s">
        <v>637</v>
      </c>
      <c r="H289" s="73" t="s">
        <v>638</v>
      </c>
      <c r="I289" s="71" t="s">
        <v>248</v>
      </c>
      <c r="J289" s="73" t="s">
        <v>249</v>
      </c>
      <c r="K289" s="71" t="s">
        <v>281</v>
      </c>
      <c r="L289" s="73" t="s">
        <v>282</v>
      </c>
      <c r="M289" s="73" t="str">
        <f t="shared" si="5"/>
        <v>Governmental</v>
      </c>
      <c r="N289" s="71"/>
      <c r="O289" s="71"/>
      <c r="P289" s="71" t="s">
        <v>2</v>
      </c>
    </row>
    <row r="290" spans="2:16" s="65" customFormat="1" ht="16.5" customHeight="1" x14ac:dyDescent="0.15">
      <c r="B290" s="71">
        <v>2023</v>
      </c>
      <c r="C290" s="74">
        <v>543</v>
      </c>
      <c r="D290" s="73" t="s">
        <v>641</v>
      </c>
      <c r="E290" s="71" t="s">
        <v>237</v>
      </c>
      <c r="F290" s="73" t="s">
        <v>238</v>
      </c>
      <c r="G290" s="71" t="s">
        <v>480</v>
      </c>
      <c r="H290" s="73" t="s">
        <v>481</v>
      </c>
      <c r="I290" s="71" t="s">
        <v>240</v>
      </c>
      <c r="J290" s="73" t="s">
        <v>241</v>
      </c>
      <c r="K290" s="71" t="s">
        <v>242</v>
      </c>
      <c r="L290" s="73" t="s">
        <v>243</v>
      </c>
      <c r="M290" s="73" t="str">
        <f t="shared" si="5"/>
        <v>Fiduciary</v>
      </c>
      <c r="N290" s="71"/>
      <c r="O290" s="71"/>
      <c r="P290" s="71" t="s">
        <v>2</v>
      </c>
    </row>
    <row r="291" spans="2:16" s="65" customFormat="1" ht="16.5" customHeight="1" x14ac:dyDescent="0.15">
      <c r="B291" s="71">
        <v>2023</v>
      </c>
      <c r="C291" s="74">
        <v>544</v>
      </c>
      <c r="D291" s="73" t="s">
        <v>642</v>
      </c>
      <c r="E291" s="71" t="s">
        <v>277</v>
      </c>
      <c r="F291" s="73" t="s">
        <v>278</v>
      </c>
      <c r="G291" s="71" t="s">
        <v>287</v>
      </c>
      <c r="H291" s="73" t="s">
        <v>288</v>
      </c>
      <c r="I291" s="71" t="s">
        <v>248</v>
      </c>
      <c r="J291" s="73" t="s">
        <v>249</v>
      </c>
      <c r="K291" s="71" t="s">
        <v>281</v>
      </c>
      <c r="L291" s="73" t="s">
        <v>282</v>
      </c>
      <c r="M291" s="73" t="str">
        <f t="shared" si="5"/>
        <v>Governmental</v>
      </c>
      <c r="N291" s="71"/>
      <c r="O291" s="71"/>
      <c r="P291" s="71" t="s">
        <v>2</v>
      </c>
    </row>
    <row r="292" spans="2:16" s="65" customFormat="1" ht="16.5" customHeight="1" x14ac:dyDescent="0.15">
      <c r="B292" s="71">
        <v>2023</v>
      </c>
      <c r="C292" s="74">
        <v>546</v>
      </c>
      <c r="D292" s="73" t="s">
        <v>643</v>
      </c>
      <c r="E292" s="71" t="s">
        <v>277</v>
      </c>
      <c r="F292" s="73" t="s">
        <v>278</v>
      </c>
      <c r="G292" s="71" t="s">
        <v>297</v>
      </c>
      <c r="H292" s="73" t="s">
        <v>298</v>
      </c>
      <c r="I292" s="71" t="s">
        <v>248</v>
      </c>
      <c r="J292" s="73" t="s">
        <v>249</v>
      </c>
      <c r="K292" s="71" t="s">
        <v>281</v>
      </c>
      <c r="L292" s="73" t="s">
        <v>282</v>
      </c>
      <c r="M292" s="73" t="str">
        <f t="shared" si="5"/>
        <v>Governmental</v>
      </c>
      <c r="N292" s="71"/>
      <c r="O292" s="71"/>
      <c r="P292" s="71" t="s">
        <v>2</v>
      </c>
    </row>
    <row r="293" spans="2:16" s="65" customFormat="1" ht="16.5" customHeight="1" x14ac:dyDescent="0.15">
      <c r="B293" s="71">
        <v>2023</v>
      </c>
      <c r="C293" s="74">
        <v>547</v>
      </c>
      <c r="D293" s="73" t="s">
        <v>644</v>
      </c>
      <c r="E293" s="71" t="s">
        <v>645</v>
      </c>
      <c r="F293" s="73" t="s">
        <v>646</v>
      </c>
      <c r="G293" s="71" t="s">
        <v>647</v>
      </c>
      <c r="H293" s="73" t="s">
        <v>648</v>
      </c>
      <c r="I293" s="71" t="s">
        <v>240</v>
      </c>
      <c r="J293" s="73" t="s">
        <v>241</v>
      </c>
      <c r="K293" s="71" t="s">
        <v>271</v>
      </c>
      <c r="L293" s="73" t="s">
        <v>649</v>
      </c>
      <c r="M293" s="73" t="str">
        <f t="shared" si="5"/>
        <v>Fiduciary</v>
      </c>
      <c r="N293" s="71"/>
      <c r="O293" s="71"/>
      <c r="P293" s="71" t="s">
        <v>2</v>
      </c>
    </row>
    <row r="294" spans="2:16" s="65" customFormat="1" ht="16.5" customHeight="1" x14ac:dyDescent="0.15">
      <c r="B294" s="71">
        <v>2023</v>
      </c>
      <c r="C294" s="74">
        <v>548</v>
      </c>
      <c r="D294" s="73" t="s">
        <v>650</v>
      </c>
      <c r="E294" s="71" t="s">
        <v>645</v>
      </c>
      <c r="F294" s="73" t="s">
        <v>646</v>
      </c>
      <c r="G294" s="71" t="s">
        <v>651</v>
      </c>
      <c r="H294" s="73" t="s">
        <v>652</v>
      </c>
      <c r="I294" s="71" t="s">
        <v>240</v>
      </c>
      <c r="J294" s="73" t="s">
        <v>241</v>
      </c>
      <c r="K294" s="71" t="s">
        <v>271</v>
      </c>
      <c r="L294" s="73" t="s">
        <v>649</v>
      </c>
      <c r="M294" s="73" t="str">
        <f t="shared" si="5"/>
        <v>Fiduciary</v>
      </c>
      <c r="N294" s="71"/>
      <c r="O294" s="71"/>
      <c r="P294" s="71" t="s">
        <v>2</v>
      </c>
    </row>
    <row r="295" spans="2:16" s="65" customFormat="1" ht="16.5" customHeight="1" x14ac:dyDescent="0.15">
      <c r="B295" s="71">
        <v>2023</v>
      </c>
      <c r="C295" s="74">
        <v>549</v>
      </c>
      <c r="D295" s="73" t="s">
        <v>653</v>
      </c>
      <c r="E295" s="71" t="s">
        <v>245</v>
      </c>
      <c r="F295" s="73" t="s">
        <v>246</v>
      </c>
      <c r="G295" s="71" t="s">
        <v>247</v>
      </c>
      <c r="H295" s="73" t="s">
        <v>244</v>
      </c>
      <c r="I295" s="71" t="s">
        <v>248</v>
      </c>
      <c r="J295" s="73" t="s">
        <v>249</v>
      </c>
      <c r="K295" s="71" t="s">
        <v>248</v>
      </c>
      <c r="L295" s="73" t="s">
        <v>244</v>
      </c>
      <c r="M295" s="73" t="str">
        <f t="shared" si="5"/>
        <v>Governmental</v>
      </c>
      <c r="N295" s="71"/>
      <c r="O295" s="71"/>
      <c r="P295" s="71" t="s">
        <v>2</v>
      </c>
    </row>
    <row r="296" spans="2:16" s="65" customFormat="1" ht="16.5" customHeight="1" x14ac:dyDescent="0.15">
      <c r="B296" s="71">
        <v>2023</v>
      </c>
      <c r="C296" s="74">
        <v>550</v>
      </c>
      <c r="D296" s="73" t="s">
        <v>654</v>
      </c>
      <c r="E296" s="71" t="s">
        <v>277</v>
      </c>
      <c r="F296" s="73" t="s">
        <v>278</v>
      </c>
      <c r="G296" s="71" t="s">
        <v>297</v>
      </c>
      <c r="H296" s="73" t="s">
        <v>298</v>
      </c>
      <c r="I296" s="71" t="s">
        <v>248</v>
      </c>
      <c r="J296" s="73" t="s">
        <v>249</v>
      </c>
      <c r="K296" s="71" t="s">
        <v>281</v>
      </c>
      <c r="L296" s="73" t="s">
        <v>282</v>
      </c>
      <c r="M296" s="73" t="str">
        <f t="shared" si="5"/>
        <v>Governmental</v>
      </c>
      <c r="N296" s="71"/>
      <c r="O296" s="71"/>
      <c r="P296" s="71" t="s">
        <v>2</v>
      </c>
    </row>
    <row r="297" spans="2:16" s="65" customFormat="1" ht="16.5" customHeight="1" x14ac:dyDescent="0.15">
      <c r="B297" s="71">
        <v>2023</v>
      </c>
      <c r="C297" s="74">
        <v>551</v>
      </c>
      <c r="D297" s="73" t="s">
        <v>655</v>
      </c>
      <c r="E297" s="71" t="s">
        <v>277</v>
      </c>
      <c r="F297" s="73" t="s">
        <v>278</v>
      </c>
      <c r="G297" s="71" t="s">
        <v>284</v>
      </c>
      <c r="H297" s="73" t="s">
        <v>285</v>
      </c>
      <c r="I297" s="71" t="s">
        <v>248</v>
      </c>
      <c r="J297" s="73" t="s">
        <v>249</v>
      </c>
      <c r="K297" s="71" t="s">
        <v>281</v>
      </c>
      <c r="L297" s="73" t="s">
        <v>282</v>
      </c>
      <c r="M297" s="73" t="str">
        <f t="shared" si="5"/>
        <v>Governmental</v>
      </c>
      <c r="N297" s="71"/>
      <c r="O297" s="71"/>
      <c r="P297" s="71" t="s">
        <v>2</v>
      </c>
    </row>
    <row r="298" spans="2:16" s="65" customFormat="1" ht="16.5" customHeight="1" x14ac:dyDescent="0.15">
      <c r="B298" s="71">
        <v>2023</v>
      </c>
      <c r="C298" s="74">
        <v>553</v>
      </c>
      <c r="D298" s="73" t="s">
        <v>656</v>
      </c>
      <c r="E298" s="71" t="s">
        <v>245</v>
      </c>
      <c r="F298" s="73" t="s">
        <v>246</v>
      </c>
      <c r="G298" s="71" t="s">
        <v>247</v>
      </c>
      <c r="H298" s="73" t="s">
        <v>244</v>
      </c>
      <c r="I298" s="71" t="s">
        <v>248</v>
      </c>
      <c r="J298" s="73" t="s">
        <v>249</v>
      </c>
      <c r="K298" s="71" t="s">
        <v>248</v>
      </c>
      <c r="L298" s="73" t="s">
        <v>244</v>
      </c>
      <c r="M298" s="73" t="str">
        <f t="shared" si="5"/>
        <v>Governmental</v>
      </c>
      <c r="N298" s="71"/>
      <c r="O298" s="71"/>
      <c r="P298" s="71" t="s">
        <v>2</v>
      </c>
    </row>
    <row r="299" spans="2:16" s="65" customFormat="1" ht="16.5" customHeight="1" x14ac:dyDescent="0.15">
      <c r="B299" s="71">
        <v>2023</v>
      </c>
      <c r="C299" s="74">
        <v>554</v>
      </c>
      <c r="D299" s="73" t="s">
        <v>657</v>
      </c>
      <c r="E299" s="71" t="s">
        <v>245</v>
      </c>
      <c r="F299" s="73" t="s">
        <v>246</v>
      </c>
      <c r="G299" s="71" t="s">
        <v>247</v>
      </c>
      <c r="H299" s="73" t="s">
        <v>244</v>
      </c>
      <c r="I299" s="71" t="s">
        <v>248</v>
      </c>
      <c r="J299" s="73" t="s">
        <v>249</v>
      </c>
      <c r="K299" s="71" t="s">
        <v>248</v>
      </c>
      <c r="L299" s="73" t="s">
        <v>244</v>
      </c>
      <c r="M299" s="73" t="str">
        <f t="shared" si="5"/>
        <v>Governmental</v>
      </c>
      <c r="N299" s="71"/>
      <c r="O299" s="71"/>
      <c r="P299" s="71" t="s">
        <v>2</v>
      </c>
    </row>
    <row r="300" spans="2:16" s="65" customFormat="1" ht="16.5" customHeight="1" x14ac:dyDescent="0.15">
      <c r="B300" s="71">
        <v>2023</v>
      </c>
      <c r="C300" s="74">
        <v>555</v>
      </c>
      <c r="D300" s="73" t="s">
        <v>658</v>
      </c>
      <c r="E300" s="71" t="s">
        <v>245</v>
      </c>
      <c r="F300" s="73" t="s">
        <v>246</v>
      </c>
      <c r="G300" s="71" t="s">
        <v>247</v>
      </c>
      <c r="H300" s="73" t="s">
        <v>244</v>
      </c>
      <c r="I300" s="71" t="s">
        <v>248</v>
      </c>
      <c r="J300" s="73" t="s">
        <v>249</v>
      </c>
      <c r="K300" s="71" t="s">
        <v>248</v>
      </c>
      <c r="L300" s="73" t="s">
        <v>244</v>
      </c>
      <c r="M300" s="73" t="str">
        <f t="shared" si="5"/>
        <v>Governmental</v>
      </c>
      <c r="N300" s="71"/>
      <c r="O300" s="71"/>
      <c r="P300" s="71" t="s">
        <v>2</v>
      </c>
    </row>
    <row r="301" spans="2:16" s="65" customFormat="1" ht="16.5" customHeight="1" x14ac:dyDescent="0.15">
      <c r="B301" s="71">
        <v>2023</v>
      </c>
      <c r="C301" s="74">
        <v>556</v>
      </c>
      <c r="D301" s="73" t="s">
        <v>659</v>
      </c>
      <c r="E301" s="71" t="s">
        <v>645</v>
      </c>
      <c r="F301" s="73" t="s">
        <v>646</v>
      </c>
      <c r="G301" s="71" t="s">
        <v>660</v>
      </c>
      <c r="H301" s="73" t="s">
        <v>661</v>
      </c>
      <c r="I301" s="71" t="s">
        <v>240</v>
      </c>
      <c r="J301" s="73" t="s">
        <v>241</v>
      </c>
      <c r="K301" s="71" t="s">
        <v>271</v>
      </c>
      <c r="L301" s="73" t="s">
        <v>649</v>
      </c>
      <c r="M301" s="73" t="str">
        <f t="shared" si="5"/>
        <v>Fiduciary</v>
      </c>
      <c r="N301" s="71"/>
      <c r="O301" s="71"/>
      <c r="P301" s="71" t="s">
        <v>2</v>
      </c>
    </row>
    <row r="302" spans="2:16" s="65" customFormat="1" ht="16.5" customHeight="1" x14ac:dyDescent="0.15">
      <c r="B302" s="71">
        <v>2023</v>
      </c>
      <c r="C302" s="74">
        <v>557</v>
      </c>
      <c r="D302" s="73" t="s">
        <v>662</v>
      </c>
      <c r="E302" s="71" t="s">
        <v>433</v>
      </c>
      <c r="F302" s="73" t="s">
        <v>434</v>
      </c>
      <c r="G302" s="71" t="s">
        <v>472</v>
      </c>
      <c r="H302" s="73" t="s">
        <v>473</v>
      </c>
      <c r="I302" s="71" t="s">
        <v>248</v>
      </c>
      <c r="J302" s="73" t="s">
        <v>249</v>
      </c>
      <c r="K302" s="71" t="s">
        <v>437</v>
      </c>
      <c r="L302" s="73" t="s">
        <v>438</v>
      </c>
      <c r="M302" s="73" t="str">
        <f t="shared" si="5"/>
        <v>Governmental</v>
      </c>
      <c r="N302" s="71"/>
      <c r="O302" s="71"/>
      <c r="P302" s="71" t="s">
        <v>2</v>
      </c>
    </row>
    <row r="303" spans="2:16" s="65" customFormat="1" ht="16.5" customHeight="1" x14ac:dyDescent="0.15">
      <c r="B303" s="71">
        <v>2023</v>
      </c>
      <c r="C303" s="74">
        <v>558</v>
      </c>
      <c r="D303" s="73" t="s">
        <v>663</v>
      </c>
      <c r="E303" s="71" t="s">
        <v>245</v>
      </c>
      <c r="F303" s="73" t="s">
        <v>246</v>
      </c>
      <c r="G303" s="71" t="s">
        <v>247</v>
      </c>
      <c r="H303" s="73" t="s">
        <v>244</v>
      </c>
      <c r="I303" s="71" t="s">
        <v>248</v>
      </c>
      <c r="J303" s="73" t="s">
        <v>249</v>
      </c>
      <c r="K303" s="71" t="s">
        <v>248</v>
      </c>
      <c r="L303" s="73" t="s">
        <v>244</v>
      </c>
      <c r="M303" s="73" t="str">
        <f t="shared" si="5"/>
        <v>Governmental</v>
      </c>
      <c r="N303" s="71"/>
      <c r="O303" s="71"/>
      <c r="P303" s="71" t="s">
        <v>2</v>
      </c>
    </row>
    <row r="304" spans="2:16" s="65" customFormat="1" ht="16.5" customHeight="1" x14ac:dyDescent="0.15">
      <c r="B304" s="71">
        <v>2023</v>
      </c>
      <c r="C304" s="74">
        <v>559</v>
      </c>
      <c r="D304" s="73" t="s">
        <v>664</v>
      </c>
      <c r="E304" s="71" t="s">
        <v>433</v>
      </c>
      <c r="F304" s="73" t="s">
        <v>434</v>
      </c>
      <c r="G304" s="71" t="s">
        <v>472</v>
      </c>
      <c r="H304" s="73" t="s">
        <v>473</v>
      </c>
      <c r="I304" s="71" t="s">
        <v>240</v>
      </c>
      <c r="J304" s="73" t="s">
        <v>241</v>
      </c>
      <c r="K304" s="71" t="s">
        <v>437</v>
      </c>
      <c r="L304" s="73" t="s">
        <v>438</v>
      </c>
      <c r="M304" s="73" t="str">
        <f t="shared" si="5"/>
        <v>Fiduciary</v>
      </c>
      <c r="N304" s="71"/>
      <c r="O304" s="71"/>
      <c r="P304" s="71" t="s">
        <v>2</v>
      </c>
    </row>
    <row r="305" spans="2:16" s="65" customFormat="1" ht="16.5" customHeight="1" x14ac:dyDescent="0.15">
      <c r="B305" s="71">
        <v>2023</v>
      </c>
      <c r="C305" s="74">
        <v>560</v>
      </c>
      <c r="D305" s="73" t="s">
        <v>665</v>
      </c>
      <c r="E305" s="71" t="s">
        <v>245</v>
      </c>
      <c r="F305" s="73" t="s">
        <v>246</v>
      </c>
      <c r="G305" s="71" t="s">
        <v>247</v>
      </c>
      <c r="H305" s="73" t="s">
        <v>244</v>
      </c>
      <c r="I305" s="71" t="s">
        <v>248</v>
      </c>
      <c r="J305" s="73" t="s">
        <v>249</v>
      </c>
      <c r="K305" s="71" t="s">
        <v>248</v>
      </c>
      <c r="L305" s="73" t="s">
        <v>244</v>
      </c>
      <c r="M305" s="73" t="str">
        <f t="shared" si="5"/>
        <v>Governmental</v>
      </c>
      <c r="N305" s="71"/>
      <c r="O305" s="71"/>
      <c r="P305" s="71" t="s">
        <v>2</v>
      </c>
    </row>
    <row r="306" spans="2:16" s="65" customFormat="1" ht="16.5" customHeight="1" x14ac:dyDescent="0.15">
      <c r="B306" s="71">
        <v>2023</v>
      </c>
      <c r="C306" s="74">
        <v>561</v>
      </c>
      <c r="D306" s="73" t="s">
        <v>666</v>
      </c>
      <c r="E306" s="71" t="s">
        <v>433</v>
      </c>
      <c r="F306" s="73" t="s">
        <v>434</v>
      </c>
      <c r="G306" s="71" t="s">
        <v>667</v>
      </c>
      <c r="H306" s="73" t="s">
        <v>668</v>
      </c>
      <c r="I306" s="71" t="s">
        <v>240</v>
      </c>
      <c r="J306" s="73" t="s">
        <v>241</v>
      </c>
      <c r="K306" s="71" t="s">
        <v>437</v>
      </c>
      <c r="L306" s="73" t="s">
        <v>438</v>
      </c>
      <c r="M306" s="73" t="str">
        <f t="shared" si="5"/>
        <v>Fiduciary</v>
      </c>
      <c r="N306" s="71"/>
      <c r="O306" s="71"/>
      <c r="P306" s="71" t="s">
        <v>2</v>
      </c>
    </row>
    <row r="307" spans="2:16" s="65" customFormat="1" ht="16.5" customHeight="1" x14ac:dyDescent="0.15">
      <c r="B307" s="71">
        <v>2023</v>
      </c>
      <c r="C307" s="74">
        <v>562</v>
      </c>
      <c r="D307" s="73" t="s">
        <v>669</v>
      </c>
      <c r="E307" s="71" t="s">
        <v>277</v>
      </c>
      <c r="F307" s="73" t="s">
        <v>278</v>
      </c>
      <c r="G307" s="71" t="s">
        <v>301</v>
      </c>
      <c r="H307" s="73" t="s">
        <v>302</v>
      </c>
      <c r="I307" s="71" t="s">
        <v>248</v>
      </c>
      <c r="J307" s="73" t="s">
        <v>249</v>
      </c>
      <c r="K307" s="71" t="s">
        <v>281</v>
      </c>
      <c r="L307" s="73" t="s">
        <v>282</v>
      </c>
      <c r="M307" s="73" t="str">
        <f t="shared" si="5"/>
        <v>Governmental</v>
      </c>
      <c r="N307" s="71"/>
      <c r="O307" s="71"/>
      <c r="P307" s="71" t="s">
        <v>2</v>
      </c>
    </row>
    <row r="308" spans="2:16" s="65" customFormat="1" ht="16.5" customHeight="1" x14ac:dyDescent="0.15">
      <c r="B308" s="71">
        <v>2023</v>
      </c>
      <c r="C308" s="74">
        <v>563</v>
      </c>
      <c r="D308" s="73" t="s">
        <v>670</v>
      </c>
      <c r="E308" s="71" t="s">
        <v>433</v>
      </c>
      <c r="F308" s="73" t="s">
        <v>434</v>
      </c>
      <c r="G308" s="71" t="s">
        <v>472</v>
      </c>
      <c r="H308" s="73" t="s">
        <v>473</v>
      </c>
      <c r="I308" s="71" t="s">
        <v>240</v>
      </c>
      <c r="J308" s="73" t="s">
        <v>241</v>
      </c>
      <c r="K308" s="71" t="s">
        <v>437</v>
      </c>
      <c r="L308" s="73" t="s">
        <v>438</v>
      </c>
      <c r="M308" s="73" t="str">
        <f t="shared" si="5"/>
        <v>Fiduciary</v>
      </c>
      <c r="N308" s="71"/>
      <c r="O308" s="71"/>
      <c r="P308" s="71" t="s">
        <v>2</v>
      </c>
    </row>
    <row r="309" spans="2:16" s="65" customFormat="1" ht="16.5" customHeight="1" x14ac:dyDescent="0.15">
      <c r="B309" s="71">
        <v>2023</v>
      </c>
      <c r="C309" s="74">
        <v>564</v>
      </c>
      <c r="D309" s="73" t="s">
        <v>671</v>
      </c>
      <c r="E309" s="71" t="s">
        <v>267</v>
      </c>
      <c r="F309" s="73" t="s">
        <v>268</v>
      </c>
      <c r="G309" s="71" t="s">
        <v>609</v>
      </c>
      <c r="H309" s="73" t="s">
        <v>610</v>
      </c>
      <c r="I309" s="71" t="s">
        <v>271</v>
      </c>
      <c r="J309" s="73" t="s">
        <v>272</v>
      </c>
      <c r="K309" s="71" t="s">
        <v>273</v>
      </c>
      <c r="L309" s="73" t="s">
        <v>274</v>
      </c>
      <c r="M309" s="73" t="str">
        <f>+J309&amp;" - "&amp;L309</f>
        <v>Proprietary - Internal Fund</v>
      </c>
      <c r="N309" s="71"/>
      <c r="O309" s="71"/>
      <c r="P309" s="71" t="s">
        <v>2</v>
      </c>
    </row>
    <row r="310" spans="2:16" s="65" customFormat="1" ht="16.5" customHeight="1" x14ac:dyDescent="0.15">
      <c r="B310" s="71">
        <v>2023</v>
      </c>
      <c r="C310" s="74">
        <v>565</v>
      </c>
      <c r="D310" s="73" t="s">
        <v>672</v>
      </c>
      <c r="E310" s="71" t="s">
        <v>433</v>
      </c>
      <c r="F310" s="73" t="s">
        <v>434</v>
      </c>
      <c r="G310" s="71" t="s">
        <v>472</v>
      </c>
      <c r="H310" s="73" t="s">
        <v>473</v>
      </c>
      <c r="I310" s="71" t="s">
        <v>240</v>
      </c>
      <c r="J310" s="73" t="s">
        <v>241</v>
      </c>
      <c r="K310" s="71" t="s">
        <v>437</v>
      </c>
      <c r="L310" s="73" t="s">
        <v>438</v>
      </c>
      <c r="M310" s="73" t="str">
        <f t="shared" si="5"/>
        <v>Fiduciary</v>
      </c>
      <c r="N310" s="71"/>
      <c r="O310" s="71"/>
      <c r="P310" s="71" t="s">
        <v>2</v>
      </c>
    </row>
    <row r="311" spans="2:16" s="65" customFormat="1" ht="16.5" customHeight="1" x14ac:dyDescent="0.15">
      <c r="B311" s="71">
        <v>2023</v>
      </c>
      <c r="C311" s="74">
        <v>566</v>
      </c>
      <c r="D311" s="73" t="s">
        <v>673</v>
      </c>
      <c r="E311" s="71" t="s">
        <v>433</v>
      </c>
      <c r="F311" s="73" t="s">
        <v>434</v>
      </c>
      <c r="G311" s="71" t="s">
        <v>472</v>
      </c>
      <c r="H311" s="73" t="s">
        <v>473</v>
      </c>
      <c r="I311" s="71" t="s">
        <v>240</v>
      </c>
      <c r="J311" s="73" t="s">
        <v>241</v>
      </c>
      <c r="K311" s="71" t="s">
        <v>437</v>
      </c>
      <c r="L311" s="73" t="s">
        <v>438</v>
      </c>
      <c r="M311" s="73" t="str">
        <f t="shared" si="5"/>
        <v>Fiduciary</v>
      </c>
      <c r="N311" s="71"/>
      <c r="O311" s="71"/>
      <c r="P311" s="71" t="s">
        <v>2</v>
      </c>
    </row>
    <row r="312" spans="2:16" s="65" customFormat="1" ht="16.5" customHeight="1" x14ac:dyDescent="0.15">
      <c r="B312" s="71">
        <v>2023</v>
      </c>
      <c r="C312" s="74">
        <v>567</v>
      </c>
      <c r="D312" s="73" t="s">
        <v>674</v>
      </c>
      <c r="E312" s="71" t="s">
        <v>433</v>
      </c>
      <c r="F312" s="73" t="s">
        <v>434</v>
      </c>
      <c r="G312" s="71" t="s">
        <v>472</v>
      </c>
      <c r="H312" s="73" t="s">
        <v>473</v>
      </c>
      <c r="I312" s="71" t="s">
        <v>240</v>
      </c>
      <c r="J312" s="73" t="s">
        <v>241</v>
      </c>
      <c r="K312" s="71" t="s">
        <v>437</v>
      </c>
      <c r="L312" s="73" t="s">
        <v>438</v>
      </c>
      <c r="M312" s="73" t="str">
        <f t="shared" si="5"/>
        <v>Fiduciary</v>
      </c>
      <c r="N312" s="71"/>
      <c r="O312" s="71"/>
      <c r="P312" s="71" t="s">
        <v>2</v>
      </c>
    </row>
    <row r="313" spans="2:16" s="65" customFormat="1" ht="16.5" customHeight="1" x14ac:dyDescent="0.15">
      <c r="B313" s="71">
        <v>2023</v>
      </c>
      <c r="C313" s="74">
        <v>568</v>
      </c>
      <c r="D313" s="73" t="s">
        <v>675</v>
      </c>
      <c r="E313" s="71" t="s">
        <v>433</v>
      </c>
      <c r="F313" s="73" t="s">
        <v>434</v>
      </c>
      <c r="G313" s="71" t="s">
        <v>472</v>
      </c>
      <c r="H313" s="73" t="s">
        <v>473</v>
      </c>
      <c r="I313" s="71" t="s">
        <v>240</v>
      </c>
      <c r="J313" s="73" t="s">
        <v>241</v>
      </c>
      <c r="K313" s="71" t="s">
        <v>437</v>
      </c>
      <c r="L313" s="73" t="s">
        <v>438</v>
      </c>
      <c r="M313" s="73" t="str">
        <f t="shared" si="5"/>
        <v>Fiduciary</v>
      </c>
      <c r="N313" s="71"/>
      <c r="O313" s="71"/>
      <c r="P313" s="71" t="s">
        <v>2</v>
      </c>
    </row>
    <row r="314" spans="2:16" s="65" customFormat="1" ht="16.5" customHeight="1" x14ac:dyDescent="0.15">
      <c r="B314" s="71">
        <v>2023</v>
      </c>
      <c r="C314" s="74">
        <v>571</v>
      </c>
      <c r="D314" s="73" t="s">
        <v>676</v>
      </c>
      <c r="E314" s="71" t="s">
        <v>245</v>
      </c>
      <c r="F314" s="73" t="s">
        <v>246</v>
      </c>
      <c r="G314" s="71" t="s">
        <v>247</v>
      </c>
      <c r="H314" s="73" t="s">
        <v>244</v>
      </c>
      <c r="I314" s="71" t="s">
        <v>248</v>
      </c>
      <c r="J314" s="73" t="s">
        <v>249</v>
      </c>
      <c r="K314" s="71" t="s">
        <v>248</v>
      </c>
      <c r="L314" s="73" t="s">
        <v>244</v>
      </c>
      <c r="M314" s="73" t="str">
        <f t="shared" si="5"/>
        <v>Governmental</v>
      </c>
      <c r="N314" s="71"/>
      <c r="O314" s="71"/>
      <c r="P314" s="71" t="s">
        <v>2</v>
      </c>
    </row>
    <row r="315" spans="2:16" s="65" customFormat="1" ht="16.5" customHeight="1" x14ac:dyDescent="0.15">
      <c r="B315" s="71">
        <v>2023</v>
      </c>
      <c r="C315" s="74">
        <v>572</v>
      </c>
      <c r="D315" s="73" t="s">
        <v>677</v>
      </c>
      <c r="E315" s="71" t="s">
        <v>433</v>
      </c>
      <c r="F315" s="73" t="s">
        <v>434</v>
      </c>
      <c r="G315" s="71" t="s">
        <v>472</v>
      </c>
      <c r="H315" s="73" t="s">
        <v>473</v>
      </c>
      <c r="I315" s="71" t="s">
        <v>240</v>
      </c>
      <c r="J315" s="73" t="s">
        <v>241</v>
      </c>
      <c r="K315" s="71" t="s">
        <v>437</v>
      </c>
      <c r="L315" s="73" t="s">
        <v>438</v>
      </c>
      <c r="M315" s="73" t="str">
        <f t="shared" si="5"/>
        <v>Fiduciary</v>
      </c>
      <c r="N315" s="71"/>
      <c r="O315" s="71"/>
      <c r="P315" s="71" t="s">
        <v>2</v>
      </c>
    </row>
    <row r="316" spans="2:16" s="65" customFormat="1" ht="16.5" customHeight="1" x14ac:dyDescent="0.15">
      <c r="B316" s="71">
        <v>2023</v>
      </c>
      <c r="C316" s="74">
        <v>573</v>
      </c>
      <c r="D316" s="73" t="s">
        <v>678</v>
      </c>
      <c r="E316" s="71" t="s">
        <v>433</v>
      </c>
      <c r="F316" s="73" t="s">
        <v>434</v>
      </c>
      <c r="G316" s="71" t="s">
        <v>472</v>
      </c>
      <c r="H316" s="73" t="s">
        <v>473</v>
      </c>
      <c r="I316" s="71" t="s">
        <v>240</v>
      </c>
      <c r="J316" s="73" t="s">
        <v>241</v>
      </c>
      <c r="K316" s="71" t="s">
        <v>437</v>
      </c>
      <c r="L316" s="73" t="s">
        <v>438</v>
      </c>
      <c r="M316" s="73" t="str">
        <f t="shared" si="5"/>
        <v>Fiduciary</v>
      </c>
      <c r="N316" s="71"/>
      <c r="O316" s="71"/>
      <c r="P316" s="71" t="s">
        <v>2</v>
      </c>
    </row>
    <row r="317" spans="2:16" s="65" customFormat="1" ht="16.5" customHeight="1" x14ac:dyDescent="0.15">
      <c r="B317" s="71">
        <v>2023</v>
      </c>
      <c r="C317" s="74">
        <v>574</v>
      </c>
      <c r="D317" s="73" t="s">
        <v>679</v>
      </c>
      <c r="E317" s="71" t="s">
        <v>433</v>
      </c>
      <c r="F317" s="73" t="s">
        <v>434</v>
      </c>
      <c r="G317" s="71" t="s">
        <v>472</v>
      </c>
      <c r="H317" s="73" t="s">
        <v>473</v>
      </c>
      <c r="I317" s="71" t="s">
        <v>240</v>
      </c>
      <c r="J317" s="73" t="s">
        <v>241</v>
      </c>
      <c r="K317" s="71" t="s">
        <v>437</v>
      </c>
      <c r="L317" s="73" t="s">
        <v>438</v>
      </c>
      <c r="M317" s="73" t="str">
        <f t="shared" si="5"/>
        <v>Fiduciary</v>
      </c>
      <c r="N317" s="71"/>
      <c r="O317" s="71"/>
      <c r="P317" s="71" t="s">
        <v>2</v>
      </c>
    </row>
    <row r="318" spans="2:16" s="65" customFormat="1" ht="16.5" customHeight="1" x14ac:dyDescent="0.15">
      <c r="B318" s="71">
        <v>2023</v>
      </c>
      <c r="C318" s="74">
        <v>575</v>
      </c>
      <c r="D318" s="73" t="s">
        <v>680</v>
      </c>
      <c r="E318" s="71" t="s">
        <v>433</v>
      </c>
      <c r="F318" s="73" t="s">
        <v>434</v>
      </c>
      <c r="G318" s="71" t="s">
        <v>472</v>
      </c>
      <c r="H318" s="73" t="s">
        <v>473</v>
      </c>
      <c r="I318" s="71" t="s">
        <v>240</v>
      </c>
      <c r="J318" s="73" t="s">
        <v>241</v>
      </c>
      <c r="K318" s="71" t="s">
        <v>437</v>
      </c>
      <c r="L318" s="73" t="s">
        <v>438</v>
      </c>
      <c r="M318" s="73" t="str">
        <f t="shared" si="5"/>
        <v>Fiduciary</v>
      </c>
      <c r="N318" s="71"/>
      <c r="O318" s="71"/>
      <c r="P318" s="71" t="s">
        <v>2</v>
      </c>
    </row>
    <row r="319" spans="2:16" s="65" customFormat="1" ht="16.5" customHeight="1" x14ac:dyDescent="0.15">
      <c r="B319" s="71">
        <v>2023</v>
      </c>
      <c r="C319" s="74">
        <v>578</v>
      </c>
      <c r="D319" s="73" t="s">
        <v>681</v>
      </c>
      <c r="E319" s="71" t="s">
        <v>433</v>
      </c>
      <c r="F319" s="73" t="s">
        <v>434</v>
      </c>
      <c r="G319" s="71" t="s">
        <v>472</v>
      </c>
      <c r="H319" s="73" t="s">
        <v>473</v>
      </c>
      <c r="I319" s="71" t="s">
        <v>240</v>
      </c>
      <c r="J319" s="73" t="s">
        <v>241</v>
      </c>
      <c r="K319" s="71" t="s">
        <v>437</v>
      </c>
      <c r="L319" s="73" t="s">
        <v>438</v>
      </c>
      <c r="M319" s="73" t="str">
        <f t="shared" si="5"/>
        <v>Fiduciary</v>
      </c>
      <c r="N319" s="71"/>
      <c r="O319" s="71"/>
      <c r="P319" s="71" t="s">
        <v>2</v>
      </c>
    </row>
    <row r="320" spans="2:16" s="65" customFormat="1" ht="16.5" customHeight="1" x14ac:dyDescent="0.15">
      <c r="B320" s="71">
        <v>2023</v>
      </c>
      <c r="C320" s="74">
        <v>579</v>
      </c>
      <c r="D320" s="73" t="s">
        <v>682</v>
      </c>
      <c r="E320" s="71" t="s">
        <v>260</v>
      </c>
      <c r="F320" s="73" t="s">
        <v>261</v>
      </c>
      <c r="G320" s="71" t="s">
        <v>262</v>
      </c>
      <c r="H320" s="73" t="s">
        <v>263</v>
      </c>
      <c r="I320" s="71" t="s">
        <v>248</v>
      </c>
      <c r="J320" s="73" t="s">
        <v>249</v>
      </c>
      <c r="K320" s="71" t="s">
        <v>264</v>
      </c>
      <c r="L320" s="73" t="s">
        <v>265</v>
      </c>
      <c r="M320" s="73" t="str">
        <f t="shared" si="5"/>
        <v>Governmental</v>
      </c>
      <c r="N320" s="71"/>
      <c r="O320" s="71"/>
      <c r="P320" s="71" t="s">
        <v>2</v>
      </c>
    </row>
    <row r="321" spans="2:16" s="65" customFormat="1" ht="16.5" customHeight="1" x14ac:dyDescent="0.15">
      <c r="B321" s="71">
        <v>2023</v>
      </c>
      <c r="C321" s="74">
        <v>580</v>
      </c>
      <c r="D321" s="73" t="s">
        <v>683</v>
      </c>
      <c r="E321" s="71" t="s">
        <v>433</v>
      </c>
      <c r="F321" s="73" t="s">
        <v>434</v>
      </c>
      <c r="G321" s="71" t="s">
        <v>472</v>
      </c>
      <c r="H321" s="73" t="s">
        <v>473</v>
      </c>
      <c r="I321" s="71" t="s">
        <v>240</v>
      </c>
      <c r="J321" s="73" t="s">
        <v>241</v>
      </c>
      <c r="K321" s="71" t="s">
        <v>437</v>
      </c>
      <c r="L321" s="73" t="s">
        <v>438</v>
      </c>
      <c r="M321" s="73" t="str">
        <f t="shared" si="5"/>
        <v>Fiduciary</v>
      </c>
      <c r="N321" s="71"/>
      <c r="O321" s="71"/>
      <c r="P321" s="71" t="s">
        <v>2</v>
      </c>
    </row>
    <row r="322" spans="2:16" s="65" customFormat="1" ht="16.5" customHeight="1" x14ac:dyDescent="0.15">
      <c r="B322" s="71">
        <v>2023</v>
      </c>
      <c r="C322" s="74">
        <v>581</v>
      </c>
      <c r="D322" s="73" t="s">
        <v>684</v>
      </c>
      <c r="E322" s="71" t="s">
        <v>433</v>
      </c>
      <c r="F322" s="73" t="s">
        <v>434</v>
      </c>
      <c r="G322" s="71" t="s">
        <v>472</v>
      </c>
      <c r="H322" s="73" t="s">
        <v>473</v>
      </c>
      <c r="I322" s="71" t="s">
        <v>240</v>
      </c>
      <c r="J322" s="73" t="s">
        <v>241</v>
      </c>
      <c r="K322" s="71" t="s">
        <v>437</v>
      </c>
      <c r="L322" s="73" t="s">
        <v>438</v>
      </c>
      <c r="M322" s="73" t="str">
        <f t="shared" si="5"/>
        <v>Fiduciary</v>
      </c>
      <c r="N322" s="71"/>
      <c r="O322" s="71"/>
      <c r="P322" s="71" t="s">
        <v>2</v>
      </c>
    </row>
    <row r="323" spans="2:16" s="65" customFormat="1" ht="16.5" customHeight="1" x14ac:dyDescent="0.15">
      <c r="B323" s="71">
        <v>2023</v>
      </c>
      <c r="C323" s="74">
        <v>582</v>
      </c>
      <c r="D323" s="73" t="s">
        <v>685</v>
      </c>
      <c r="E323" s="71" t="s">
        <v>245</v>
      </c>
      <c r="F323" s="73" t="s">
        <v>246</v>
      </c>
      <c r="G323" s="71" t="s">
        <v>247</v>
      </c>
      <c r="H323" s="73" t="s">
        <v>244</v>
      </c>
      <c r="I323" s="71" t="s">
        <v>248</v>
      </c>
      <c r="J323" s="73" t="s">
        <v>249</v>
      </c>
      <c r="K323" s="71" t="s">
        <v>248</v>
      </c>
      <c r="L323" s="73" t="s">
        <v>244</v>
      </c>
      <c r="M323" s="73" t="str">
        <f t="shared" si="5"/>
        <v>Governmental</v>
      </c>
      <c r="N323" s="71"/>
      <c r="O323" s="71"/>
      <c r="P323" s="71" t="s">
        <v>2</v>
      </c>
    </row>
    <row r="324" spans="2:16" s="65" customFormat="1" ht="16.5" customHeight="1" x14ac:dyDescent="0.15">
      <c r="B324" s="71">
        <v>2023</v>
      </c>
      <c r="C324" s="74">
        <v>583</v>
      </c>
      <c r="D324" s="73" t="s">
        <v>686</v>
      </c>
      <c r="E324" s="71" t="s">
        <v>433</v>
      </c>
      <c r="F324" s="73" t="s">
        <v>434</v>
      </c>
      <c r="G324" s="71" t="s">
        <v>472</v>
      </c>
      <c r="H324" s="73" t="s">
        <v>473</v>
      </c>
      <c r="I324" s="71" t="s">
        <v>240</v>
      </c>
      <c r="J324" s="73" t="s">
        <v>241</v>
      </c>
      <c r="K324" s="71" t="s">
        <v>437</v>
      </c>
      <c r="L324" s="73" t="s">
        <v>438</v>
      </c>
      <c r="M324" s="73" t="str">
        <f t="shared" ref="M324:M387" si="7">+J324</f>
        <v>Fiduciary</v>
      </c>
      <c r="N324" s="71"/>
      <c r="O324" s="71"/>
      <c r="P324" s="71" t="s">
        <v>2</v>
      </c>
    </row>
    <row r="325" spans="2:16" s="65" customFormat="1" ht="16.5" customHeight="1" x14ac:dyDescent="0.15">
      <c r="B325" s="71">
        <v>2023</v>
      </c>
      <c r="C325" s="74">
        <v>584</v>
      </c>
      <c r="D325" s="73" t="s">
        <v>687</v>
      </c>
      <c r="E325" s="71" t="s">
        <v>433</v>
      </c>
      <c r="F325" s="73" t="s">
        <v>434</v>
      </c>
      <c r="G325" s="71" t="s">
        <v>472</v>
      </c>
      <c r="H325" s="73" t="s">
        <v>473</v>
      </c>
      <c r="I325" s="71" t="s">
        <v>240</v>
      </c>
      <c r="J325" s="73" t="s">
        <v>241</v>
      </c>
      <c r="K325" s="71" t="s">
        <v>437</v>
      </c>
      <c r="L325" s="73" t="s">
        <v>438</v>
      </c>
      <c r="M325" s="73" t="str">
        <f t="shared" si="7"/>
        <v>Fiduciary</v>
      </c>
      <c r="N325" s="71"/>
      <c r="O325" s="71"/>
      <c r="P325" s="71" t="s">
        <v>2</v>
      </c>
    </row>
    <row r="326" spans="2:16" s="65" customFormat="1" ht="16.5" customHeight="1" x14ac:dyDescent="0.15">
      <c r="B326" s="71">
        <v>2023</v>
      </c>
      <c r="C326" s="74">
        <v>586</v>
      </c>
      <c r="D326" s="73" t="s">
        <v>688</v>
      </c>
      <c r="E326" s="71" t="s">
        <v>433</v>
      </c>
      <c r="F326" s="73" t="s">
        <v>434</v>
      </c>
      <c r="G326" s="71" t="s">
        <v>472</v>
      </c>
      <c r="H326" s="73" t="s">
        <v>473</v>
      </c>
      <c r="I326" s="71" t="s">
        <v>240</v>
      </c>
      <c r="J326" s="73" t="s">
        <v>241</v>
      </c>
      <c r="K326" s="71" t="s">
        <v>437</v>
      </c>
      <c r="L326" s="73" t="s">
        <v>438</v>
      </c>
      <c r="M326" s="73" t="str">
        <f t="shared" si="7"/>
        <v>Fiduciary</v>
      </c>
      <c r="N326" s="71"/>
      <c r="O326" s="71"/>
      <c r="P326" s="71" t="s">
        <v>2</v>
      </c>
    </row>
    <row r="327" spans="2:16" s="65" customFormat="1" ht="16.5" customHeight="1" x14ac:dyDescent="0.15">
      <c r="B327" s="71">
        <v>2023</v>
      </c>
      <c r="C327" s="74">
        <v>587</v>
      </c>
      <c r="D327" s="73" t="s">
        <v>689</v>
      </c>
      <c r="E327" s="71" t="s">
        <v>433</v>
      </c>
      <c r="F327" s="73" t="s">
        <v>434</v>
      </c>
      <c r="G327" s="71" t="s">
        <v>472</v>
      </c>
      <c r="H327" s="73" t="s">
        <v>473</v>
      </c>
      <c r="I327" s="71" t="s">
        <v>240</v>
      </c>
      <c r="J327" s="73" t="s">
        <v>241</v>
      </c>
      <c r="K327" s="71" t="s">
        <v>437</v>
      </c>
      <c r="L327" s="73" t="s">
        <v>438</v>
      </c>
      <c r="M327" s="73" t="str">
        <f t="shared" si="7"/>
        <v>Fiduciary</v>
      </c>
      <c r="N327" s="71"/>
      <c r="O327" s="71"/>
      <c r="P327" s="71" t="s">
        <v>2</v>
      </c>
    </row>
    <row r="328" spans="2:16" s="65" customFormat="1" ht="16.5" customHeight="1" x14ac:dyDescent="0.15">
      <c r="B328" s="71">
        <v>2023</v>
      </c>
      <c r="C328" s="74">
        <v>588</v>
      </c>
      <c r="D328" s="73" t="s">
        <v>690</v>
      </c>
      <c r="E328" s="71" t="s">
        <v>433</v>
      </c>
      <c r="F328" s="73" t="s">
        <v>434</v>
      </c>
      <c r="G328" s="71" t="s">
        <v>472</v>
      </c>
      <c r="H328" s="73" t="s">
        <v>473</v>
      </c>
      <c r="I328" s="71" t="s">
        <v>240</v>
      </c>
      <c r="J328" s="73" t="s">
        <v>241</v>
      </c>
      <c r="K328" s="71" t="s">
        <v>437</v>
      </c>
      <c r="L328" s="73" t="s">
        <v>438</v>
      </c>
      <c r="M328" s="73" t="str">
        <f t="shared" si="7"/>
        <v>Fiduciary</v>
      </c>
      <c r="N328" s="71"/>
      <c r="O328" s="71"/>
      <c r="P328" s="71" t="s">
        <v>2</v>
      </c>
    </row>
    <row r="329" spans="2:16" s="65" customFormat="1" ht="16.5" customHeight="1" x14ac:dyDescent="0.15">
      <c r="B329" s="71">
        <v>2023</v>
      </c>
      <c r="C329" s="74">
        <v>589</v>
      </c>
      <c r="D329" s="73" t="s">
        <v>691</v>
      </c>
      <c r="E329" s="71" t="s">
        <v>260</v>
      </c>
      <c r="F329" s="73" t="s">
        <v>261</v>
      </c>
      <c r="G329" s="71" t="s">
        <v>262</v>
      </c>
      <c r="H329" s="73" t="s">
        <v>263</v>
      </c>
      <c r="I329" s="71" t="s">
        <v>248</v>
      </c>
      <c r="J329" s="73" t="s">
        <v>249</v>
      </c>
      <c r="K329" s="71" t="s">
        <v>264</v>
      </c>
      <c r="L329" s="73" t="s">
        <v>265</v>
      </c>
      <c r="M329" s="73" t="str">
        <f t="shared" si="7"/>
        <v>Governmental</v>
      </c>
      <c r="N329" s="71"/>
      <c r="O329" s="71"/>
      <c r="P329" s="71" t="s">
        <v>2</v>
      </c>
    </row>
    <row r="330" spans="2:16" s="65" customFormat="1" ht="16.5" customHeight="1" x14ac:dyDescent="0.15">
      <c r="B330" s="71">
        <v>2023</v>
      </c>
      <c r="C330" s="74">
        <v>590</v>
      </c>
      <c r="D330" s="73" t="s">
        <v>692</v>
      </c>
      <c r="E330" s="71" t="s">
        <v>563</v>
      </c>
      <c r="F330" s="73" t="s">
        <v>564</v>
      </c>
      <c r="G330" s="71" t="s">
        <v>633</v>
      </c>
      <c r="H330" s="73" t="s">
        <v>634</v>
      </c>
      <c r="I330" s="71" t="s">
        <v>271</v>
      </c>
      <c r="J330" s="73" t="s">
        <v>272</v>
      </c>
      <c r="K330" s="71" t="s">
        <v>567</v>
      </c>
      <c r="L330" s="73" t="s">
        <v>568</v>
      </c>
      <c r="M330" s="73" t="str">
        <f>+J330&amp;" - "&amp;L330</f>
        <v>Proprietary - Enterprise Fund</v>
      </c>
      <c r="N330" s="71"/>
      <c r="O330" s="71"/>
      <c r="P330" s="71" t="s">
        <v>2</v>
      </c>
    </row>
    <row r="331" spans="2:16" s="65" customFormat="1" ht="16.5" customHeight="1" x14ac:dyDescent="0.15">
      <c r="B331" s="71">
        <v>2023</v>
      </c>
      <c r="C331" s="74">
        <v>591</v>
      </c>
      <c r="D331" s="73" t="s">
        <v>693</v>
      </c>
      <c r="E331" s="71" t="s">
        <v>645</v>
      </c>
      <c r="F331" s="73" t="s">
        <v>646</v>
      </c>
      <c r="G331" s="71" t="s">
        <v>694</v>
      </c>
      <c r="H331" s="73" t="s">
        <v>695</v>
      </c>
      <c r="I331" s="71" t="s">
        <v>240</v>
      </c>
      <c r="J331" s="73" t="s">
        <v>241</v>
      </c>
      <c r="K331" s="71" t="s">
        <v>271</v>
      </c>
      <c r="L331" s="73" t="s">
        <v>649</v>
      </c>
      <c r="M331" s="73" t="str">
        <f t="shared" si="7"/>
        <v>Fiduciary</v>
      </c>
      <c r="N331" s="71"/>
      <c r="O331" s="71"/>
      <c r="P331" s="71" t="s">
        <v>2</v>
      </c>
    </row>
    <row r="332" spans="2:16" s="65" customFormat="1" ht="16.5" customHeight="1" x14ac:dyDescent="0.15">
      <c r="B332" s="71">
        <v>2023</v>
      </c>
      <c r="C332" s="74">
        <v>592</v>
      </c>
      <c r="D332" s="73" t="s">
        <v>696</v>
      </c>
      <c r="E332" s="71" t="s">
        <v>645</v>
      </c>
      <c r="F332" s="73" t="s">
        <v>646</v>
      </c>
      <c r="G332" s="71" t="s">
        <v>647</v>
      </c>
      <c r="H332" s="73" t="s">
        <v>648</v>
      </c>
      <c r="I332" s="71" t="s">
        <v>240</v>
      </c>
      <c r="J332" s="73" t="s">
        <v>241</v>
      </c>
      <c r="K332" s="71" t="s">
        <v>271</v>
      </c>
      <c r="L332" s="73" t="s">
        <v>649</v>
      </c>
      <c r="M332" s="73" t="str">
        <f t="shared" si="7"/>
        <v>Fiduciary</v>
      </c>
      <c r="N332" s="71"/>
      <c r="O332" s="71"/>
      <c r="P332" s="71" t="s">
        <v>2</v>
      </c>
    </row>
    <row r="333" spans="2:16" s="65" customFormat="1" ht="16.5" customHeight="1" x14ac:dyDescent="0.15">
      <c r="B333" s="71">
        <v>2023</v>
      </c>
      <c r="C333" s="74">
        <v>593</v>
      </c>
      <c r="D333" s="73" t="s">
        <v>697</v>
      </c>
      <c r="E333" s="71" t="s">
        <v>645</v>
      </c>
      <c r="F333" s="73" t="s">
        <v>646</v>
      </c>
      <c r="G333" s="71" t="s">
        <v>698</v>
      </c>
      <c r="H333" s="73" t="s">
        <v>699</v>
      </c>
      <c r="I333" s="71" t="s">
        <v>240</v>
      </c>
      <c r="J333" s="73" t="s">
        <v>241</v>
      </c>
      <c r="K333" s="71" t="s">
        <v>271</v>
      </c>
      <c r="L333" s="73" t="s">
        <v>649</v>
      </c>
      <c r="M333" s="73" t="str">
        <f t="shared" si="7"/>
        <v>Fiduciary</v>
      </c>
      <c r="N333" s="71"/>
      <c r="O333" s="71"/>
      <c r="P333" s="71" t="s">
        <v>2</v>
      </c>
    </row>
    <row r="334" spans="2:16" s="65" customFormat="1" ht="16.5" customHeight="1" x14ac:dyDescent="0.15">
      <c r="B334" s="71">
        <v>2023</v>
      </c>
      <c r="C334" s="74">
        <v>594</v>
      </c>
      <c r="D334" s="73" t="s">
        <v>700</v>
      </c>
      <c r="E334" s="71" t="s">
        <v>645</v>
      </c>
      <c r="F334" s="73" t="s">
        <v>646</v>
      </c>
      <c r="G334" s="71" t="s">
        <v>701</v>
      </c>
      <c r="H334" s="73" t="s">
        <v>702</v>
      </c>
      <c r="I334" s="71" t="s">
        <v>240</v>
      </c>
      <c r="J334" s="73" t="s">
        <v>241</v>
      </c>
      <c r="K334" s="71" t="s">
        <v>271</v>
      </c>
      <c r="L334" s="73" t="s">
        <v>649</v>
      </c>
      <c r="M334" s="73" t="str">
        <f t="shared" si="7"/>
        <v>Fiduciary</v>
      </c>
      <c r="N334" s="71"/>
      <c r="O334" s="71"/>
      <c r="P334" s="71" t="s">
        <v>2</v>
      </c>
    </row>
    <row r="335" spans="2:16" s="65" customFormat="1" ht="16.5" customHeight="1" x14ac:dyDescent="0.15">
      <c r="B335" s="71">
        <v>2023</v>
      </c>
      <c r="C335" s="74">
        <v>595</v>
      </c>
      <c r="D335" s="73" t="s">
        <v>703</v>
      </c>
      <c r="E335" s="71" t="s">
        <v>645</v>
      </c>
      <c r="F335" s="73" t="s">
        <v>646</v>
      </c>
      <c r="G335" s="71" t="s">
        <v>647</v>
      </c>
      <c r="H335" s="73" t="s">
        <v>648</v>
      </c>
      <c r="I335" s="71" t="s">
        <v>240</v>
      </c>
      <c r="J335" s="73" t="s">
        <v>241</v>
      </c>
      <c r="K335" s="71" t="s">
        <v>271</v>
      </c>
      <c r="L335" s="73" t="s">
        <v>649</v>
      </c>
      <c r="M335" s="73" t="str">
        <f t="shared" si="7"/>
        <v>Fiduciary</v>
      </c>
      <c r="N335" s="71"/>
      <c r="O335" s="71"/>
      <c r="P335" s="71" t="s">
        <v>2</v>
      </c>
    </row>
    <row r="336" spans="2:16" s="65" customFormat="1" ht="16.5" customHeight="1" x14ac:dyDescent="0.15">
      <c r="B336" s="71">
        <v>2023</v>
      </c>
      <c r="C336" s="74">
        <v>596</v>
      </c>
      <c r="D336" s="73" t="s">
        <v>704</v>
      </c>
      <c r="E336" s="71" t="s">
        <v>277</v>
      </c>
      <c r="F336" s="73" t="s">
        <v>278</v>
      </c>
      <c r="G336" s="71" t="s">
        <v>284</v>
      </c>
      <c r="H336" s="73" t="s">
        <v>285</v>
      </c>
      <c r="I336" s="71" t="s">
        <v>248</v>
      </c>
      <c r="J336" s="73" t="s">
        <v>249</v>
      </c>
      <c r="K336" s="71" t="s">
        <v>281</v>
      </c>
      <c r="L336" s="73" t="s">
        <v>282</v>
      </c>
      <c r="M336" s="73" t="str">
        <f t="shared" si="7"/>
        <v>Governmental</v>
      </c>
      <c r="N336" s="71"/>
      <c r="O336" s="71"/>
      <c r="P336" s="71" t="s">
        <v>2</v>
      </c>
    </row>
    <row r="337" spans="2:16" s="65" customFormat="1" ht="16.5" customHeight="1" x14ac:dyDescent="0.15">
      <c r="B337" s="71">
        <v>2023</v>
      </c>
      <c r="C337" s="74">
        <v>600</v>
      </c>
      <c r="D337" s="73" t="s">
        <v>705</v>
      </c>
      <c r="E337" s="71" t="s">
        <v>277</v>
      </c>
      <c r="F337" s="73" t="s">
        <v>278</v>
      </c>
      <c r="G337" s="71" t="s">
        <v>297</v>
      </c>
      <c r="H337" s="73" t="s">
        <v>298</v>
      </c>
      <c r="I337" s="71" t="s">
        <v>248</v>
      </c>
      <c r="J337" s="73" t="s">
        <v>249</v>
      </c>
      <c r="K337" s="71" t="s">
        <v>281</v>
      </c>
      <c r="L337" s="73" t="s">
        <v>282</v>
      </c>
      <c r="M337" s="73" t="str">
        <f t="shared" si="7"/>
        <v>Governmental</v>
      </c>
      <c r="N337" s="71"/>
      <c r="O337" s="71"/>
      <c r="P337" s="71" t="s">
        <v>2</v>
      </c>
    </row>
    <row r="338" spans="2:16" s="65" customFormat="1" ht="16.5" customHeight="1" x14ac:dyDescent="0.15">
      <c r="B338" s="71">
        <v>2023</v>
      </c>
      <c r="C338" s="74">
        <v>601</v>
      </c>
      <c r="D338" s="73" t="s">
        <v>706</v>
      </c>
      <c r="E338" s="71" t="s">
        <v>277</v>
      </c>
      <c r="F338" s="73" t="s">
        <v>278</v>
      </c>
      <c r="G338" s="71" t="s">
        <v>297</v>
      </c>
      <c r="H338" s="73" t="s">
        <v>298</v>
      </c>
      <c r="I338" s="71" t="s">
        <v>248</v>
      </c>
      <c r="J338" s="73" t="s">
        <v>249</v>
      </c>
      <c r="K338" s="71" t="s">
        <v>281</v>
      </c>
      <c r="L338" s="73" t="s">
        <v>282</v>
      </c>
      <c r="M338" s="73" t="str">
        <f t="shared" si="7"/>
        <v>Governmental</v>
      </c>
      <c r="N338" s="71"/>
      <c r="O338" s="71"/>
      <c r="P338" s="71" t="s">
        <v>2</v>
      </c>
    </row>
    <row r="339" spans="2:16" s="65" customFormat="1" ht="16.5" customHeight="1" x14ac:dyDescent="0.15">
      <c r="B339" s="71">
        <v>2023</v>
      </c>
      <c r="C339" s="74">
        <v>602</v>
      </c>
      <c r="D339" s="73" t="s">
        <v>707</v>
      </c>
      <c r="E339" s="71" t="s">
        <v>260</v>
      </c>
      <c r="F339" s="73" t="s">
        <v>261</v>
      </c>
      <c r="G339" s="71" t="s">
        <v>708</v>
      </c>
      <c r="H339" s="73" t="s">
        <v>709</v>
      </c>
      <c r="I339" s="71" t="s">
        <v>240</v>
      </c>
      <c r="J339" s="73" t="s">
        <v>241</v>
      </c>
      <c r="K339" s="71" t="s">
        <v>264</v>
      </c>
      <c r="L339" s="73" t="s">
        <v>265</v>
      </c>
      <c r="M339" s="73" t="str">
        <f t="shared" si="7"/>
        <v>Fiduciary</v>
      </c>
      <c r="N339" s="71"/>
      <c r="O339" s="71"/>
      <c r="P339" s="71" t="s">
        <v>2</v>
      </c>
    </row>
    <row r="340" spans="2:16" s="65" customFormat="1" ht="16.5" customHeight="1" x14ac:dyDescent="0.15">
      <c r="B340" s="71">
        <v>2023</v>
      </c>
      <c r="C340" s="74">
        <v>603</v>
      </c>
      <c r="D340" s="73" t="s">
        <v>710</v>
      </c>
      <c r="E340" s="71" t="s">
        <v>260</v>
      </c>
      <c r="F340" s="73" t="s">
        <v>261</v>
      </c>
      <c r="G340" s="71" t="s">
        <v>708</v>
      </c>
      <c r="H340" s="73" t="s">
        <v>709</v>
      </c>
      <c r="I340" s="71" t="s">
        <v>240</v>
      </c>
      <c r="J340" s="73" t="s">
        <v>241</v>
      </c>
      <c r="K340" s="71" t="s">
        <v>264</v>
      </c>
      <c r="L340" s="73" t="s">
        <v>265</v>
      </c>
      <c r="M340" s="73" t="str">
        <f t="shared" si="7"/>
        <v>Fiduciary</v>
      </c>
      <c r="N340" s="71"/>
      <c r="O340" s="71"/>
      <c r="P340" s="71" t="s">
        <v>2</v>
      </c>
    </row>
    <row r="341" spans="2:16" s="65" customFormat="1" ht="16.5" customHeight="1" x14ac:dyDescent="0.15">
      <c r="B341" s="71">
        <v>2023</v>
      </c>
      <c r="C341" s="74">
        <v>604</v>
      </c>
      <c r="D341" s="73" t="s">
        <v>711</v>
      </c>
      <c r="E341" s="71" t="s">
        <v>277</v>
      </c>
      <c r="F341" s="73" t="s">
        <v>278</v>
      </c>
      <c r="G341" s="71" t="s">
        <v>712</v>
      </c>
      <c r="H341" s="73" t="s">
        <v>713</v>
      </c>
      <c r="I341" s="71" t="s">
        <v>248</v>
      </c>
      <c r="J341" s="73" t="s">
        <v>249</v>
      </c>
      <c r="K341" s="71" t="s">
        <v>281</v>
      </c>
      <c r="L341" s="73" t="s">
        <v>282</v>
      </c>
      <c r="M341" s="73" t="str">
        <f t="shared" si="7"/>
        <v>Governmental</v>
      </c>
      <c r="N341" s="71"/>
      <c r="O341" s="71"/>
      <c r="P341" s="71" t="s">
        <v>2</v>
      </c>
    </row>
    <row r="342" spans="2:16" s="65" customFormat="1" ht="16.5" customHeight="1" x14ac:dyDescent="0.15">
      <c r="B342" s="71">
        <v>2023</v>
      </c>
      <c r="C342" s="74">
        <v>605</v>
      </c>
      <c r="D342" s="73" t="s">
        <v>714</v>
      </c>
      <c r="E342" s="71" t="s">
        <v>260</v>
      </c>
      <c r="F342" s="73" t="s">
        <v>261</v>
      </c>
      <c r="G342" s="71" t="s">
        <v>715</v>
      </c>
      <c r="H342" s="73" t="s">
        <v>716</v>
      </c>
      <c r="I342" s="71" t="s">
        <v>248</v>
      </c>
      <c r="J342" s="73" t="s">
        <v>249</v>
      </c>
      <c r="K342" s="71" t="s">
        <v>264</v>
      </c>
      <c r="L342" s="73" t="s">
        <v>265</v>
      </c>
      <c r="M342" s="73" t="str">
        <f t="shared" si="7"/>
        <v>Governmental</v>
      </c>
      <c r="N342" s="71"/>
      <c r="O342" s="71"/>
      <c r="P342" s="71" t="s">
        <v>2</v>
      </c>
    </row>
    <row r="343" spans="2:16" s="65" customFormat="1" ht="16.5" customHeight="1" x14ac:dyDescent="0.15">
      <c r="B343" s="71">
        <v>2023</v>
      </c>
      <c r="C343" s="74">
        <v>606</v>
      </c>
      <c r="D343" s="73" t="s">
        <v>717</v>
      </c>
      <c r="E343" s="71" t="s">
        <v>277</v>
      </c>
      <c r="F343" s="73" t="s">
        <v>278</v>
      </c>
      <c r="G343" s="71" t="s">
        <v>712</v>
      </c>
      <c r="H343" s="73" t="s">
        <v>713</v>
      </c>
      <c r="I343" s="71" t="s">
        <v>248</v>
      </c>
      <c r="J343" s="73" t="s">
        <v>249</v>
      </c>
      <c r="K343" s="71" t="s">
        <v>281</v>
      </c>
      <c r="L343" s="73" t="s">
        <v>282</v>
      </c>
      <c r="M343" s="73" t="str">
        <f t="shared" si="7"/>
        <v>Governmental</v>
      </c>
      <c r="N343" s="71"/>
      <c r="O343" s="71"/>
      <c r="P343" s="71" t="s">
        <v>2</v>
      </c>
    </row>
    <row r="344" spans="2:16" s="65" customFormat="1" ht="16.5" customHeight="1" x14ac:dyDescent="0.15">
      <c r="B344" s="71">
        <v>2023</v>
      </c>
      <c r="C344" s="74">
        <v>607</v>
      </c>
      <c r="D344" s="73" t="s">
        <v>718</v>
      </c>
      <c r="E344" s="71" t="s">
        <v>277</v>
      </c>
      <c r="F344" s="73" t="s">
        <v>278</v>
      </c>
      <c r="G344" s="71" t="s">
        <v>712</v>
      </c>
      <c r="H344" s="73" t="s">
        <v>713</v>
      </c>
      <c r="I344" s="71" t="s">
        <v>248</v>
      </c>
      <c r="J344" s="73" t="s">
        <v>249</v>
      </c>
      <c r="K344" s="71" t="s">
        <v>281</v>
      </c>
      <c r="L344" s="73" t="s">
        <v>282</v>
      </c>
      <c r="M344" s="73" t="str">
        <f t="shared" si="7"/>
        <v>Governmental</v>
      </c>
      <c r="N344" s="71"/>
      <c r="O344" s="71"/>
      <c r="P344" s="71" t="s">
        <v>2</v>
      </c>
    </row>
    <row r="345" spans="2:16" s="65" customFormat="1" ht="16.5" customHeight="1" x14ac:dyDescent="0.15">
      <c r="B345" s="71">
        <v>2023</v>
      </c>
      <c r="C345" s="74">
        <v>608</v>
      </c>
      <c r="D345" s="73" t="s">
        <v>719</v>
      </c>
      <c r="E345" s="71" t="s">
        <v>277</v>
      </c>
      <c r="F345" s="73" t="s">
        <v>278</v>
      </c>
      <c r="G345" s="71" t="s">
        <v>284</v>
      </c>
      <c r="H345" s="73" t="s">
        <v>285</v>
      </c>
      <c r="I345" s="71" t="s">
        <v>248</v>
      </c>
      <c r="J345" s="73" t="s">
        <v>249</v>
      </c>
      <c r="K345" s="71" t="s">
        <v>281</v>
      </c>
      <c r="L345" s="73" t="s">
        <v>282</v>
      </c>
      <c r="M345" s="73" t="str">
        <f t="shared" si="7"/>
        <v>Governmental</v>
      </c>
      <c r="N345" s="71"/>
      <c r="O345" s="71"/>
      <c r="P345" s="71" t="s">
        <v>2</v>
      </c>
    </row>
    <row r="346" spans="2:16" s="65" customFormat="1" ht="16.5" customHeight="1" x14ac:dyDescent="0.15">
      <c r="B346" s="71">
        <v>2023</v>
      </c>
      <c r="C346" s="74">
        <v>609</v>
      </c>
      <c r="D346" s="73" t="s">
        <v>720</v>
      </c>
      <c r="E346" s="71" t="s">
        <v>277</v>
      </c>
      <c r="F346" s="73" t="s">
        <v>278</v>
      </c>
      <c r="G346" s="71" t="s">
        <v>297</v>
      </c>
      <c r="H346" s="73" t="s">
        <v>298</v>
      </c>
      <c r="I346" s="71" t="s">
        <v>248</v>
      </c>
      <c r="J346" s="73" t="s">
        <v>249</v>
      </c>
      <c r="K346" s="71" t="s">
        <v>281</v>
      </c>
      <c r="L346" s="73" t="s">
        <v>282</v>
      </c>
      <c r="M346" s="73" t="str">
        <f t="shared" si="7"/>
        <v>Governmental</v>
      </c>
      <c r="N346" s="71"/>
      <c r="O346" s="71"/>
      <c r="P346" s="71" t="s">
        <v>2</v>
      </c>
    </row>
    <row r="347" spans="2:16" s="65" customFormat="1" ht="16.5" customHeight="1" x14ac:dyDescent="0.15">
      <c r="B347" s="71">
        <v>2023</v>
      </c>
      <c r="C347" s="74">
        <v>610</v>
      </c>
      <c r="D347" s="73" t="s">
        <v>721</v>
      </c>
      <c r="E347" s="71" t="s">
        <v>277</v>
      </c>
      <c r="F347" s="73" t="s">
        <v>278</v>
      </c>
      <c r="G347" s="71" t="s">
        <v>326</v>
      </c>
      <c r="H347" s="73" t="s">
        <v>327</v>
      </c>
      <c r="I347" s="71" t="s">
        <v>248</v>
      </c>
      <c r="J347" s="73" t="s">
        <v>249</v>
      </c>
      <c r="K347" s="71" t="s">
        <v>281</v>
      </c>
      <c r="L347" s="73" t="s">
        <v>282</v>
      </c>
      <c r="M347" s="73" t="str">
        <f t="shared" si="7"/>
        <v>Governmental</v>
      </c>
      <c r="N347" s="71"/>
      <c r="O347" s="71"/>
      <c r="P347" s="71" t="s">
        <v>2</v>
      </c>
    </row>
    <row r="348" spans="2:16" s="65" customFormat="1" ht="16.5" customHeight="1" x14ac:dyDescent="0.15">
      <c r="B348" s="71">
        <v>2023</v>
      </c>
      <c r="C348" s="74">
        <v>611</v>
      </c>
      <c r="D348" s="73" t="s">
        <v>722</v>
      </c>
      <c r="E348" s="71" t="s">
        <v>277</v>
      </c>
      <c r="F348" s="73" t="s">
        <v>278</v>
      </c>
      <c r="G348" s="71" t="s">
        <v>326</v>
      </c>
      <c r="H348" s="73" t="s">
        <v>327</v>
      </c>
      <c r="I348" s="71" t="s">
        <v>248</v>
      </c>
      <c r="J348" s="73" t="s">
        <v>249</v>
      </c>
      <c r="K348" s="71" t="s">
        <v>281</v>
      </c>
      <c r="L348" s="73" t="s">
        <v>282</v>
      </c>
      <c r="M348" s="73" t="str">
        <f t="shared" si="7"/>
        <v>Governmental</v>
      </c>
      <c r="N348" s="71"/>
      <c r="O348" s="71"/>
      <c r="P348" s="71" t="s">
        <v>2</v>
      </c>
    </row>
    <row r="349" spans="2:16" s="65" customFormat="1" ht="16.5" customHeight="1" x14ac:dyDescent="0.15">
      <c r="B349" s="71">
        <v>2023</v>
      </c>
      <c r="C349" s="74">
        <v>612</v>
      </c>
      <c r="D349" s="73" t="s">
        <v>723</v>
      </c>
      <c r="E349" s="71" t="s">
        <v>277</v>
      </c>
      <c r="F349" s="73" t="s">
        <v>278</v>
      </c>
      <c r="G349" s="71" t="s">
        <v>284</v>
      </c>
      <c r="H349" s="73" t="s">
        <v>285</v>
      </c>
      <c r="I349" s="71" t="s">
        <v>248</v>
      </c>
      <c r="J349" s="73" t="s">
        <v>249</v>
      </c>
      <c r="K349" s="71" t="s">
        <v>281</v>
      </c>
      <c r="L349" s="73" t="s">
        <v>282</v>
      </c>
      <c r="M349" s="73" t="str">
        <f t="shared" si="7"/>
        <v>Governmental</v>
      </c>
      <c r="N349" s="71"/>
      <c r="O349" s="71"/>
      <c r="P349" s="71" t="s">
        <v>2</v>
      </c>
    </row>
    <row r="350" spans="2:16" s="65" customFormat="1" ht="16.5" customHeight="1" x14ac:dyDescent="0.15">
      <c r="B350" s="71">
        <v>2023</v>
      </c>
      <c r="C350" s="74">
        <v>613</v>
      </c>
      <c r="D350" s="73" t="s">
        <v>724</v>
      </c>
      <c r="E350" s="71" t="s">
        <v>277</v>
      </c>
      <c r="F350" s="73" t="s">
        <v>278</v>
      </c>
      <c r="G350" s="71" t="s">
        <v>415</v>
      </c>
      <c r="H350" s="73" t="s">
        <v>416</v>
      </c>
      <c r="I350" s="71" t="s">
        <v>248</v>
      </c>
      <c r="J350" s="73" t="s">
        <v>249</v>
      </c>
      <c r="K350" s="71" t="s">
        <v>281</v>
      </c>
      <c r="L350" s="73" t="s">
        <v>282</v>
      </c>
      <c r="M350" s="73" t="str">
        <f t="shared" si="7"/>
        <v>Governmental</v>
      </c>
      <c r="N350" s="71"/>
      <c r="O350" s="71"/>
      <c r="P350" s="71" t="s">
        <v>2</v>
      </c>
    </row>
    <row r="351" spans="2:16" s="65" customFormat="1" ht="16.5" customHeight="1" x14ac:dyDescent="0.15">
      <c r="B351" s="71">
        <v>2023</v>
      </c>
      <c r="C351" s="74">
        <v>614</v>
      </c>
      <c r="D351" s="73" t="s">
        <v>725</v>
      </c>
      <c r="E351" s="71" t="s">
        <v>277</v>
      </c>
      <c r="F351" s="73" t="s">
        <v>278</v>
      </c>
      <c r="G351" s="71" t="s">
        <v>297</v>
      </c>
      <c r="H351" s="73" t="s">
        <v>298</v>
      </c>
      <c r="I351" s="71" t="s">
        <v>248</v>
      </c>
      <c r="J351" s="73" t="s">
        <v>249</v>
      </c>
      <c r="K351" s="71" t="s">
        <v>281</v>
      </c>
      <c r="L351" s="73" t="s">
        <v>282</v>
      </c>
      <c r="M351" s="73" t="str">
        <f t="shared" si="7"/>
        <v>Governmental</v>
      </c>
      <c r="N351" s="71"/>
      <c r="O351" s="71"/>
      <c r="P351" s="71" t="s">
        <v>2</v>
      </c>
    </row>
    <row r="352" spans="2:16" s="65" customFormat="1" ht="16.5" customHeight="1" x14ac:dyDescent="0.15">
      <c r="B352" s="71">
        <v>2023</v>
      </c>
      <c r="C352" s="74">
        <v>615</v>
      </c>
      <c r="D352" s="73" t="s">
        <v>726</v>
      </c>
      <c r="E352" s="71" t="s">
        <v>260</v>
      </c>
      <c r="F352" s="73" t="s">
        <v>261</v>
      </c>
      <c r="G352" s="71" t="s">
        <v>727</v>
      </c>
      <c r="H352" s="73" t="s">
        <v>728</v>
      </c>
      <c r="I352" s="71" t="s">
        <v>240</v>
      </c>
      <c r="J352" s="73" t="s">
        <v>241</v>
      </c>
      <c r="K352" s="71" t="s">
        <v>264</v>
      </c>
      <c r="L352" s="73" t="s">
        <v>265</v>
      </c>
      <c r="M352" s="73" t="str">
        <f t="shared" si="7"/>
        <v>Fiduciary</v>
      </c>
      <c r="N352" s="71"/>
      <c r="O352" s="71"/>
      <c r="P352" s="71" t="s">
        <v>2</v>
      </c>
    </row>
    <row r="353" spans="2:16" s="65" customFormat="1" ht="16.5" customHeight="1" x14ac:dyDescent="0.15">
      <c r="B353" s="71">
        <v>2023</v>
      </c>
      <c r="C353" s="74">
        <v>616</v>
      </c>
      <c r="D353" s="73" t="s">
        <v>729</v>
      </c>
      <c r="E353" s="71" t="s">
        <v>433</v>
      </c>
      <c r="F353" s="73" t="s">
        <v>434</v>
      </c>
      <c r="G353" s="71" t="s">
        <v>472</v>
      </c>
      <c r="H353" s="73" t="s">
        <v>473</v>
      </c>
      <c r="I353" s="71" t="s">
        <v>248</v>
      </c>
      <c r="J353" s="73" t="s">
        <v>249</v>
      </c>
      <c r="K353" s="71" t="s">
        <v>437</v>
      </c>
      <c r="L353" s="73" t="s">
        <v>438</v>
      </c>
      <c r="M353" s="73" t="str">
        <f t="shared" si="7"/>
        <v>Governmental</v>
      </c>
      <c r="N353" s="71"/>
      <c r="O353" s="71"/>
      <c r="P353" s="71" t="s">
        <v>2</v>
      </c>
    </row>
    <row r="354" spans="2:16" s="65" customFormat="1" ht="16.5" customHeight="1" x14ac:dyDescent="0.15">
      <c r="B354" s="71">
        <v>2023</v>
      </c>
      <c r="C354" s="74">
        <v>617</v>
      </c>
      <c r="D354" s="73" t="s">
        <v>730</v>
      </c>
      <c r="E354" s="71" t="s">
        <v>731</v>
      </c>
      <c r="F354" s="73" t="s">
        <v>732</v>
      </c>
      <c r="G354" s="71" t="s">
        <v>733</v>
      </c>
      <c r="H354" s="73" t="s">
        <v>734</v>
      </c>
      <c r="I354" s="71" t="s">
        <v>248</v>
      </c>
      <c r="J354" s="73" t="s">
        <v>249</v>
      </c>
      <c r="K354" s="71" t="s">
        <v>735</v>
      </c>
      <c r="L354" s="73" t="s">
        <v>734</v>
      </c>
      <c r="M354" s="73" t="str">
        <f t="shared" si="7"/>
        <v>Governmental</v>
      </c>
      <c r="N354" s="71"/>
      <c r="O354" s="71"/>
      <c r="P354" s="71" t="s">
        <v>2</v>
      </c>
    </row>
    <row r="355" spans="2:16" s="65" customFormat="1" ht="16.5" customHeight="1" x14ac:dyDescent="0.15">
      <c r="B355" s="71">
        <v>2023</v>
      </c>
      <c r="C355" s="74">
        <v>618</v>
      </c>
      <c r="D355" s="73" t="s">
        <v>736</v>
      </c>
      <c r="E355" s="71" t="s">
        <v>731</v>
      </c>
      <c r="F355" s="73" t="s">
        <v>732</v>
      </c>
      <c r="G355" s="71" t="s">
        <v>733</v>
      </c>
      <c r="H355" s="73" t="s">
        <v>734</v>
      </c>
      <c r="I355" s="71" t="s">
        <v>248</v>
      </c>
      <c r="J355" s="73" t="s">
        <v>249</v>
      </c>
      <c r="K355" s="71" t="s">
        <v>735</v>
      </c>
      <c r="L355" s="73" t="s">
        <v>734</v>
      </c>
      <c r="M355" s="73" t="str">
        <f t="shared" si="7"/>
        <v>Governmental</v>
      </c>
      <c r="N355" s="71"/>
      <c r="O355" s="71"/>
      <c r="P355" s="71" t="s">
        <v>2</v>
      </c>
    </row>
    <row r="356" spans="2:16" s="65" customFormat="1" ht="16.5" customHeight="1" x14ac:dyDescent="0.15">
      <c r="B356" s="71">
        <v>2023</v>
      </c>
      <c r="C356" s="74">
        <v>620</v>
      </c>
      <c r="D356" s="73" t="s">
        <v>737</v>
      </c>
      <c r="E356" s="71" t="s">
        <v>277</v>
      </c>
      <c r="F356" s="73" t="s">
        <v>278</v>
      </c>
      <c r="G356" s="71" t="s">
        <v>284</v>
      </c>
      <c r="H356" s="73" t="s">
        <v>285</v>
      </c>
      <c r="I356" s="71" t="s">
        <v>248</v>
      </c>
      <c r="J356" s="73" t="s">
        <v>249</v>
      </c>
      <c r="K356" s="71" t="s">
        <v>281</v>
      </c>
      <c r="L356" s="73" t="s">
        <v>282</v>
      </c>
      <c r="M356" s="73" t="str">
        <f t="shared" si="7"/>
        <v>Governmental</v>
      </c>
      <c r="N356" s="71"/>
      <c r="O356" s="71"/>
      <c r="P356" s="71" t="s">
        <v>2</v>
      </c>
    </row>
    <row r="357" spans="2:16" s="65" customFormat="1" ht="16.5" customHeight="1" x14ac:dyDescent="0.15">
      <c r="B357" s="71">
        <v>2023</v>
      </c>
      <c r="C357" s="74">
        <v>621</v>
      </c>
      <c r="D357" s="73" t="s">
        <v>738</v>
      </c>
      <c r="E357" s="71" t="s">
        <v>237</v>
      </c>
      <c r="F357" s="73" t="s">
        <v>238</v>
      </c>
      <c r="G357" s="71" t="s">
        <v>497</v>
      </c>
      <c r="H357" s="73" t="s">
        <v>498</v>
      </c>
      <c r="I357" s="71" t="s">
        <v>240</v>
      </c>
      <c r="J357" s="73" t="s">
        <v>241</v>
      </c>
      <c r="K357" s="71" t="s">
        <v>242</v>
      </c>
      <c r="L357" s="73" t="s">
        <v>243</v>
      </c>
      <c r="M357" s="73" t="str">
        <f t="shared" si="7"/>
        <v>Fiduciary</v>
      </c>
      <c r="N357" s="71"/>
      <c r="O357" s="71"/>
      <c r="P357" s="71" t="s">
        <v>2</v>
      </c>
    </row>
    <row r="358" spans="2:16" s="65" customFormat="1" ht="16.5" customHeight="1" x14ac:dyDescent="0.15">
      <c r="B358" s="71">
        <v>2023</v>
      </c>
      <c r="C358" s="74">
        <v>622</v>
      </c>
      <c r="D358" s="73" t="s">
        <v>739</v>
      </c>
      <c r="E358" s="71" t="s">
        <v>277</v>
      </c>
      <c r="F358" s="73" t="s">
        <v>278</v>
      </c>
      <c r="G358" s="71" t="s">
        <v>415</v>
      </c>
      <c r="H358" s="73" t="s">
        <v>416</v>
      </c>
      <c r="I358" s="71" t="s">
        <v>248</v>
      </c>
      <c r="J358" s="73" t="s">
        <v>249</v>
      </c>
      <c r="K358" s="71" t="s">
        <v>281</v>
      </c>
      <c r="L358" s="73" t="s">
        <v>282</v>
      </c>
      <c r="M358" s="73" t="str">
        <f t="shared" si="7"/>
        <v>Governmental</v>
      </c>
      <c r="N358" s="71"/>
      <c r="O358" s="71"/>
      <c r="P358" s="71" t="s">
        <v>2</v>
      </c>
    </row>
    <row r="359" spans="2:16" s="65" customFormat="1" ht="16.5" customHeight="1" x14ac:dyDescent="0.15">
      <c r="B359" s="71">
        <v>2023</v>
      </c>
      <c r="C359" s="74">
        <v>624</v>
      </c>
      <c r="D359" s="73" t="s">
        <v>740</v>
      </c>
      <c r="E359" s="71" t="s">
        <v>433</v>
      </c>
      <c r="F359" s="73" t="s">
        <v>434</v>
      </c>
      <c r="G359" s="71" t="s">
        <v>486</v>
      </c>
      <c r="H359" s="73" t="s">
        <v>487</v>
      </c>
      <c r="I359" s="71" t="s">
        <v>240</v>
      </c>
      <c r="J359" s="73" t="s">
        <v>241</v>
      </c>
      <c r="K359" s="71" t="s">
        <v>437</v>
      </c>
      <c r="L359" s="73" t="s">
        <v>438</v>
      </c>
      <c r="M359" s="73" t="str">
        <f t="shared" si="7"/>
        <v>Fiduciary</v>
      </c>
      <c r="N359" s="71"/>
      <c r="O359" s="71"/>
      <c r="P359" s="71" t="s">
        <v>2</v>
      </c>
    </row>
    <row r="360" spans="2:16" s="65" customFormat="1" ht="16.5" customHeight="1" x14ac:dyDescent="0.15">
      <c r="B360" s="71">
        <v>2023</v>
      </c>
      <c r="C360" s="74">
        <v>626</v>
      </c>
      <c r="D360" s="73" t="s">
        <v>741</v>
      </c>
      <c r="E360" s="71" t="s">
        <v>433</v>
      </c>
      <c r="F360" s="73" t="s">
        <v>434</v>
      </c>
      <c r="G360" s="71" t="s">
        <v>472</v>
      </c>
      <c r="H360" s="73" t="s">
        <v>473</v>
      </c>
      <c r="I360" s="71" t="s">
        <v>240</v>
      </c>
      <c r="J360" s="73" t="s">
        <v>241</v>
      </c>
      <c r="K360" s="71" t="s">
        <v>437</v>
      </c>
      <c r="L360" s="73" t="s">
        <v>438</v>
      </c>
      <c r="M360" s="73" t="str">
        <f t="shared" si="7"/>
        <v>Fiduciary</v>
      </c>
      <c r="N360" s="71"/>
      <c r="O360" s="71"/>
      <c r="P360" s="71" t="s">
        <v>2</v>
      </c>
    </row>
    <row r="361" spans="2:16" s="65" customFormat="1" ht="16.5" customHeight="1" x14ac:dyDescent="0.15">
      <c r="B361" s="71">
        <v>2023</v>
      </c>
      <c r="C361" s="74">
        <v>627</v>
      </c>
      <c r="D361" s="73" t="s">
        <v>742</v>
      </c>
      <c r="E361" s="71" t="s">
        <v>277</v>
      </c>
      <c r="F361" s="73" t="s">
        <v>278</v>
      </c>
      <c r="G361" s="71" t="s">
        <v>297</v>
      </c>
      <c r="H361" s="73" t="s">
        <v>298</v>
      </c>
      <c r="I361" s="71" t="s">
        <v>248</v>
      </c>
      <c r="J361" s="73" t="s">
        <v>249</v>
      </c>
      <c r="K361" s="71" t="s">
        <v>281</v>
      </c>
      <c r="L361" s="73" t="s">
        <v>282</v>
      </c>
      <c r="M361" s="73" t="str">
        <f t="shared" si="7"/>
        <v>Governmental</v>
      </c>
      <c r="N361" s="71"/>
      <c r="O361" s="71"/>
      <c r="P361" s="71" t="s">
        <v>2</v>
      </c>
    </row>
    <row r="362" spans="2:16" s="65" customFormat="1" ht="16.5" customHeight="1" x14ac:dyDescent="0.15">
      <c r="B362" s="71">
        <v>2023</v>
      </c>
      <c r="C362" s="74">
        <v>628</v>
      </c>
      <c r="D362" s="73" t="s">
        <v>743</v>
      </c>
      <c r="E362" s="71" t="s">
        <v>731</v>
      </c>
      <c r="F362" s="73" t="s">
        <v>732</v>
      </c>
      <c r="G362" s="71" t="s">
        <v>733</v>
      </c>
      <c r="H362" s="73" t="s">
        <v>734</v>
      </c>
      <c r="I362" s="71" t="s">
        <v>248</v>
      </c>
      <c r="J362" s="73" t="s">
        <v>249</v>
      </c>
      <c r="K362" s="71" t="s">
        <v>735</v>
      </c>
      <c r="L362" s="73" t="s">
        <v>734</v>
      </c>
      <c r="M362" s="73" t="str">
        <f t="shared" si="7"/>
        <v>Governmental</v>
      </c>
      <c r="N362" s="71"/>
      <c r="O362" s="71"/>
      <c r="P362" s="71" t="s">
        <v>2</v>
      </c>
    </row>
    <row r="363" spans="2:16" s="65" customFormat="1" ht="16.5" customHeight="1" x14ac:dyDescent="0.15">
      <c r="B363" s="71">
        <v>2023</v>
      </c>
      <c r="C363" s="74">
        <v>629</v>
      </c>
      <c r="D363" s="73" t="s">
        <v>744</v>
      </c>
      <c r="E363" s="71" t="s">
        <v>433</v>
      </c>
      <c r="F363" s="73" t="s">
        <v>434</v>
      </c>
      <c r="G363" s="71" t="s">
        <v>472</v>
      </c>
      <c r="H363" s="73" t="s">
        <v>473</v>
      </c>
      <c r="I363" s="71" t="s">
        <v>248</v>
      </c>
      <c r="J363" s="73" t="s">
        <v>249</v>
      </c>
      <c r="K363" s="71" t="s">
        <v>437</v>
      </c>
      <c r="L363" s="73" t="s">
        <v>438</v>
      </c>
      <c r="M363" s="73" t="str">
        <f t="shared" si="7"/>
        <v>Governmental</v>
      </c>
      <c r="N363" s="71"/>
      <c r="O363" s="71"/>
      <c r="P363" s="71" t="s">
        <v>2</v>
      </c>
    </row>
    <row r="364" spans="2:16" s="65" customFormat="1" ht="16.5" customHeight="1" x14ac:dyDescent="0.15">
      <c r="B364" s="71">
        <v>2023</v>
      </c>
      <c r="C364" s="74">
        <v>630</v>
      </c>
      <c r="D364" s="73" t="s">
        <v>745</v>
      </c>
      <c r="E364" s="71" t="s">
        <v>277</v>
      </c>
      <c r="F364" s="73" t="s">
        <v>278</v>
      </c>
      <c r="G364" s="71" t="s">
        <v>637</v>
      </c>
      <c r="H364" s="73" t="s">
        <v>638</v>
      </c>
      <c r="I364" s="71" t="s">
        <v>248</v>
      </c>
      <c r="J364" s="73" t="s">
        <v>249</v>
      </c>
      <c r="K364" s="71" t="s">
        <v>281</v>
      </c>
      <c r="L364" s="73" t="s">
        <v>282</v>
      </c>
      <c r="M364" s="73" t="str">
        <f t="shared" si="7"/>
        <v>Governmental</v>
      </c>
      <c r="N364" s="71"/>
      <c r="O364" s="71"/>
      <c r="P364" s="71" t="s">
        <v>2</v>
      </c>
    </row>
    <row r="365" spans="2:16" s="65" customFormat="1" ht="16.5" customHeight="1" x14ac:dyDescent="0.15">
      <c r="B365" s="71">
        <v>2023</v>
      </c>
      <c r="C365" s="74">
        <v>634</v>
      </c>
      <c r="D365" s="73" t="s">
        <v>746</v>
      </c>
      <c r="E365" s="71" t="s">
        <v>277</v>
      </c>
      <c r="F365" s="73" t="s">
        <v>278</v>
      </c>
      <c r="G365" s="71" t="s">
        <v>297</v>
      </c>
      <c r="H365" s="73" t="s">
        <v>298</v>
      </c>
      <c r="I365" s="71" t="s">
        <v>248</v>
      </c>
      <c r="J365" s="73" t="s">
        <v>249</v>
      </c>
      <c r="K365" s="71" t="s">
        <v>281</v>
      </c>
      <c r="L365" s="73" t="s">
        <v>282</v>
      </c>
      <c r="M365" s="73" t="str">
        <f t="shared" si="7"/>
        <v>Governmental</v>
      </c>
      <c r="N365" s="71"/>
      <c r="O365" s="71"/>
      <c r="P365" s="71" t="s">
        <v>2</v>
      </c>
    </row>
    <row r="366" spans="2:16" s="65" customFormat="1" ht="16.5" customHeight="1" x14ac:dyDescent="0.15">
      <c r="B366" s="71">
        <v>2023</v>
      </c>
      <c r="C366" s="74">
        <v>635</v>
      </c>
      <c r="D366" s="73" t="s">
        <v>747</v>
      </c>
      <c r="E366" s="71" t="s">
        <v>277</v>
      </c>
      <c r="F366" s="73" t="s">
        <v>278</v>
      </c>
      <c r="G366" s="71" t="s">
        <v>297</v>
      </c>
      <c r="H366" s="73" t="s">
        <v>298</v>
      </c>
      <c r="I366" s="71" t="s">
        <v>248</v>
      </c>
      <c r="J366" s="73" t="s">
        <v>249</v>
      </c>
      <c r="K366" s="71" t="s">
        <v>281</v>
      </c>
      <c r="L366" s="73" t="s">
        <v>282</v>
      </c>
      <c r="M366" s="73" t="str">
        <f t="shared" si="7"/>
        <v>Governmental</v>
      </c>
      <c r="N366" s="71"/>
      <c r="O366" s="71"/>
      <c r="P366" s="71" t="s">
        <v>2</v>
      </c>
    </row>
    <row r="367" spans="2:16" s="65" customFormat="1" ht="16.5" customHeight="1" x14ac:dyDescent="0.15">
      <c r="B367" s="71">
        <v>2023</v>
      </c>
      <c r="C367" s="74">
        <v>636</v>
      </c>
      <c r="D367" s="73" t="s">
        <v>748</v>
      </c>
      <c r="E367" s="71" t="s">
        <v>260</v>
      </c>
      <c r="F367" s="73" t="s">
        <v>261</v>
      </c>
      <c r="G367" s="71" t="s">
        <v>708</v>
      </c>
      <c r="H367" s="73" t="s">
        <v>709</v>
      </c>
      <c r="I367" s="71" t="s">
        <v>240</v>
      </c>
      <c r="J367" s="73" t="s">
        <v>241</v>
      </c>
      <c r="K367" s="71" t="s">
        <v>264</v>
      </c>
      <c r="L367" s="73" t="s">
        <v>265</v>
      </c>
      <c r="M367" s="73" t="str">
        <f t="shared" si="7"/>
        <v>Fiduciary</v>
      </c>
      <c r="N367" s="71"/>
      <c r="O367" s="71"/>
      <c r="P367" s="71" t="s">
        <v>2</v>
      </c>
    </row>
    <row r="368" spans="2:16" s="65" customFormat="1" ht="16.5" customHeight="1" x14ac:dyDescent="0.15">
      <c r="B368" s="71">
        <v>2023</v>
      </c>
      <c r="C368" s="74">
        <v>640</v>
      </c>
      <c r="D368" s="73" t="s">
        <v>749</v>
      </c>
      <c r="E368" s="71" t="s">
        <v>277</v>
      </c>
      <c r="F368" s="73" t="s">
        <v>278</v>
      </c>
      <c r="G368" s="71" t="s">
        <v>637</v>
      </c>
      <c r="H368" s="73" t="s">
        <v>638</v>
      </c>
      <c r="I368" s="71" t="s">
        <v>248</v>
      </c>
      <c r="J368" s="73" t="s">
        <v>249</v>
      </c>
      <c r="K368" s="71" t="s">
        <v>281</v>
      </c>
      <c r="L368" s="73" t="s">
        <v>282</v>
      </c>
      <c r="M368" s="73" t="str">
        <f t="shared" si="7"/>
        <v>Governmental</v>
      </c>
      <c r="N368" s="71"/>
      <c r="O368" s="71"/>
      <c r="P368" s="71" t="s">
        <v>2</v>
      </c>
    </row>
    <row r="369" spans="2:16" s="65" customFormat="1" ht="16.5" customHeight="1" x14ac:dyDescent="0.15">
      <c r="B369" s="71">
        <v>2023</v>
      </c>
      <c r="C369" s="74">
        <v>648</v>
      </c>
      <c r="D369" s="73" t="s">
        <v>750</v>
      </c>
      <c r="E369" s="71" t="s">
        <v>277</v>
      </c>
      <c r="F369" s="73" t="s">
        <v>278</v>
      </c>
      <c r="G369" s="71" t="s">
        <v>297</v>
      </c>
      <c r="H369" s="73" t="s">
        <v>298</v>
      </c>
      <c r="I369" s="71" t="s">
        <v>248</v>
      </c>
      <c r="J369" s="73" t="s">
        <v>249</v>
      </c>
      <c r="K369" s="71" t="s">
        <v>281</v>
      </c>
      <c r="L369" s="73" t="s">
        <v>282</v>
      </c>
      <c r="M369" s="73" t="str">
        <f t="shared" si="7"/>
        <v>Governmental</v>
      </c>
      <c r="N369" s="71"/>
      <c r="O369" s="71"/>
      <c r="P369" s="71" t="s">
        <v>2</v>
      </c>
    </row>
    <row r="370" spans="2:16" s="65" customFormat="1" ht="16.5" customHeight="1" x14ac:dyDescent="0.15">
      <c r="B370" s="71">
        <v>2023</v>
      </c>
      <c r="C370" s="74">
        <v>649</v>
      </c>
      <c r="D370" s="73" t="s">
        <v>751</v>
      </c>
      <c r="E370" s="71" t="s">
        <v>277</v>
      </c>
      <c r="F370" s="73" t="s">
        <v>278</v>
      </c>
      <c r="G370" s="71" t="s">
        <v>297</v>
      </c>
      <c r="H370" s="73" t="s">
        <v>298</v>
      </c>
      <c r="I370" s="71" t="s">
        <v>248</v>
      </c>
      <c r="J370" s="73" t="s">
        <v>249</v>
      </c>
      <c r="K370" s="71" t="s">
        <v>281</v>
      </c>
      <c r="L370" s="73" t="s">
        <v>282</v>
      </c>
      <c r="M370" s="73" t="str">
        <f t="shared" si="7"/>
        <v>Governmental</v>
      </c>
      <c r="N370" s="71"/>
      <c r="O370" s="71"/>
      <c r="P370" s="71" t="s">
        <v>2</v>
      </c>
    </row>
    <row r="371" spans="2:16" s="65" customFormat="1" ht="16.5" customHeight="1" x14ac:dyDescent="0.15">
      <c r="B371" s="71">
        <v>2023</v>
      </c>
      <c r="C371" s="74">
        <v>650</v>
      </c>
      <c r="D371" s="73" t="s">
        <v>752</v>
      </c>
      <c r="E371" s="71" t="s">
        <v>277</v>
      </c>
      <c r="F371" s="73" t="s">
        <v>278</v>
      </c>
      <c r="G371" s="71" t="s">
        <v>297</v>
      </c>
      <c r="H371" s="73" t="s">
        <v>298</v>
      </c>
      <c r="I371" s="71" t="s">
        <v>248</v>
      </c>
      <c r="J371" s="73" t="s">
        <v>249</v>
      </c>
      <c r="K371" s="71" t="s">
        <v>281</v>
      </c>
      <c r="L371" s="73" t="s">
        <v>282</v>
      </c>
      <c r="M371" s="73" t="str">
        <f t="shared" si="7"/>
        <v>Governmental</v>
      </c>
      <c r="N371" s="71"/>
      <c r="O371" s="71"/>
      <c r="P371" s="71" t="s">
        <v>2</v>
      </c>
    </row>
    <row r="372" spans="2:16" s="65" customFormat="1" ht="16.5" customHeight="1" x14ac:dyDescent="0.15">
      <c r="B372" s="71">
        <v>2023</v>
      </c>
      <c r="C372" s="74">
        <v>680</v>
      </c>
      <c r="D372" s="73" t="s">
        <v>753</v>
      </c>
      <c r="E372" s="71" t="s">
        <v>277</v>
      </c>
      <c r="F372" s="73" t="s">
        <v>278</v>
      </c>
      <c r="G372" s="71" t="s">
        <v>297</v>
      </c>
      <c r="H372" s="73" t="s">
        <v>298</v>
      </c>
      <c r="I372" s="71" t="s">
        <v>248</v>
      </c>
      <c r="J372" s="73" t="s">
        <v>249</v>
      </c>
      <c r="K372" s="71" t="s">
        <v>281</v>
      </c>
      <c r="L372" s="73" t="s">
        <v>282</v>
      </c>
      <c r="M372" s="73" t="str">
        <f t="shared" si="7"/>
        <v>Governmental</v>
      </c>
      <c r="N372" s="71"/>
      <c r="O372" s="71"/>
      <c r="P372" s="71" t="s">
        <v>2</v>
      </c>
    </row>
    <row r="373" spans="2:16" s="65" customFormat="1" ht="16.5" customHeight="1" x14ac:dyDescent="0.15">
      <c r="B373" s="71">
        <v>2023</v>
      </c>
      <c r="C373" s="74">
        <v>681</v>
      </c>
      <c r="D373" s="73" t="s">
        <v>754</v>
      </c>
      <c r="E373" s="71" t="s">
        <v>277</v>
      </c>
      <c r="F373" s="73" t="s">
        <v>278</v>
      </c>
      <c r="G373" s="71" t="s">
        <v>297</v>
      </c>
      <c r="H373" s="73" t="s">
        <v>298</v>
      </c>
      <c r="I373" s="71" t="s">
        <v>248</v>
      </c>
      <c r="J373" s="73" t="s">
        <v>249</v>
      </c>
      <c r="K373" s="71" t="s">
        <v>281</v>
      </c>
      <c r="L373" s="73" t="s">
        <v>282</v>
      </c>
      <c r="M373" s="73" t="str">
        <f t="shared" si="7"/>
        <v>Governmental</v>
      </c>
      <c r="N373" s="71"/>
      <c r="O373" s="71"/>
      <c r="P373" s="71" t="s">
        <v>2</v>
      </c>
    </row>
    <row r="374" spans="2:16" s="65" customFormat="1" ht="16.5" customHeight="1" x14ac:dyDescent="0.15">
      <c r="B374" s="71">
        <v>2023</v>
      </c>
      <c r="C374" s="74">
        <v>682</v>
      </c>
      <c r="D374" s="73" t="s">
        <v>755</v>
      </c>
      <c r="E374" s="71" t="s">
        <v>277</v>
      </c>
      <c r="F374" s="73" t="s">
        <v>278</v>
      </c>
      <c r="G374" s="71" t="s">
        <v>297</v>
      </c>
      <c r="H374" s="73" t="s">
        <v>298</v>
      </c>
      <c r="I374" s="71" t="s">
        <v>248</v>
      </c>
      <c r="J374" s="73" t="s">
        <v>249</v>
      </c>
      <c r="K374" s="71" t="s">
        <v>281</v>
      </c>
      <c r="L374" s="73" t="s">
        <v>282</v>
      </c>
      <c r="M374" s="73" t="str">
        <f t="shared" si="7"/>
        <v>Governmental</v>
      </c>
      <c r="N374" s="71"/>
      <c r="O374" s="71"/>
      <c r="P374" s="71" t="s">
        <v>2</v>
      </c>
    </row>
    <row r="375" spans="2:16" s="65" customFormat="1" ht="16.5" customHeight="1" x14ac:dyDescent="0.15">
      <c r="B375" s="71">
        <v>2023</v>
      </c>
      <c r="C375" s="74">
        <v>694</v>
      </c>
      <c r="D375" s="73" t="s">
        <v>756</v>
      </c>
      <c r="E375" s="71" t="s">
        <v>645</v>
      </c>
      <c r="F375" s="73" t="s">
        <v>646</v>
      </c>
      <c r="G375" s="71" t="s">
        <v>701</v>
      </c>
      <c r="H375" s="73" t="s">
        <v>702</v>
      </c>
      <c r="I375" s="71" t="s">
        <v>240</v>
      </c>
      <c r="J375" s="73" t="s">
        <v>241</v>
      </c>
      <c r="K375" s="71" t="s">
        <v>271</v>
      </c>
      <c r="L375" s="73" t="s">
        <v>649</v>
      </c>
      <c r="M375" s="73" t="str">
        <f t="shared" si="7"/>
        <v>Fiduciary</v>
      </c>
      <c r="N375" s="71"/>
      <c r="O375" s="71"/>
      <c r="P375" s="71" t="s">
        <v>2</v>
      </c>
    </row>
    <row r="376" spans="2:16" s="65" customFormat="1" ht="16.5" customHeight="1" x14ac:dyDescent="0.15">
      <c r="B376" s="71">
        <v>2023</v>
      </c>
      <c r="C376" s="74">
        <v>695</v>
      </c>
      <c r="D376" s="73" t="s">
        <v>757</v>
      </c>
      <c r="E376" s="71" t="s">
        <v>277</v>
      </c>
      <c r="F376" s="73" t="s">
        <v>278</v>
      </c>
      <c r="G376" s="71" t="s">
        <v>284</v>
      </c>
      <c r="H376" s="73" t="s">
        <v>285</v>
      </c>
      <c r="I376" s="71" t="s">
        <v>248</v>
      </c>
      <c r="J376" s="73" t="s">
        <v>249</v>
      </c>
      <c r="K376" s="71" t="s">
        <v>281</v>
      </c>
      <c r="L376" s="73" t="s">
        <v>282</v>
      </c>
      <c r="M376" s="73" t="str">
        <f t="shared" si="7"/>
        <v>Governmental</v>
      </c>
      <c r="N376" s="71"/>
      <c r="O376" s="71"/>
      <c r="P376" s="71" t="s">
        <v>2</v>
      </c>
    </row>
    <row r="377" spans="2:16" s="65" customFormat="1" ht="16.5" customHeight="1" x14ac:dyDescent="0.15">
      <c r="B377" s="71">
        <v>2023</v>
      </c>
      <c r="C377" s="74">
        <v>696</v>
      </c>
      <c r="D377" s="73" t="s">
        <v>758</v>
      </c>
      <c r="E377" s="71" t="s">
        <v>277</v>
      </c>
      <c r="F377" s="73" t="s">
        <v>278</v>
      </c>
      <c r="G377" s="71" t="s">
        <v>284</v>
      </c>
      <c r="H377" s="73" t="s">
        <v>285</v>
      </c>
      <c r="I377" s="71" t="s">
        <v>248</v>
      </c>
      <c r="J377" s="73" t="s">
        <v>249</v>
      </c>
      <c r="K377" s="71" t="s">
        <v>281</v>
      </c>
      <c r="L377" s="73" t="s">
        <v>282</v>
      </c>
      <c r="M377" s="73" t="str">
        <f t="shared" si="7"/>
        <v>Governmental</v>
      </c>
      <c r="N377" s="71"/>
      <c r="O377" s="71"/>
      <c r="P377" s="71" t="s">
        <v>2</v>
      </c>
    </row>
    <row r="378" spans="2:16" s="65" customFormat="1" ht="16.5" customHeight="1" x14ac:dyDescent="0.15">
      <c r="B378" s="71">
        <v>2023</v>
      </c>
      <c r="C378" s="74">
        <v>701</v>
      </c>
      <c r="D378" s="73" t="s">
        <v>759</v>
      </c>
      <c r="E378" s="71" t="s">
        <v>645</v>
      </c>
      <c r="F378" s="73" t="s">
        <v>646</v>
      </c>
      <c r="G378" s="71" t="s">
        <v>701</v>
      </c>
      <c r="H378" s="73" t="s">
        <v>702</v>
      </c>
      <c r="I378" s="71" t="s">
        <v>240</v>
      </c>
      <c r="J378" s="73" t="s">
        <v>241</v>
      </c>
      <c r="K378" s="71" t="s">
        <v>271</v>
      </c>
      <c r="L378" s="73" t="s">
        <v>649</v>
      </c>
      <c r="M378" s="73" t="str">
        <f t="shared" si="7"/>
        <v>Fiduciary</v>
      </c>
      <c r="N378" s="71"/>
      <c r="O378" s="71"/>
      <c r="P378" s="71" t="s">
        <v>2</v>
      </c>
    </row>
    <row r="379" spans="2:16" s="65" customFormat="1" ht="16.5" customHeight="1" x14ac:dyDescent="0.15">
      <c r="B379" s="71">
        <v>2023</v>
      </c>
      <c r="C379" s="74">
        <v>711</v>
      </c>
      <c r="D379" s="73" t="s">
        <v>760</v>
      </c>
      <c r="E379" s="71" t="s">
        <v>237</v>
      </c>
      <c r="F379" s="73" t="s">
        <v>238</v>
      </c>
      <c r="G379" s="71" t="s">
        <v>480</v>
      </c>
      <c r="H379" s="73" t="s">
        <v>481</v>
      </c>
      <c r="I379" s="71" t="s">
        <v>240</v>
      </c>
      <c r="J379" s="73" t="s">
        <v>241</v>
      </c>
      <c r="K379" s="71" t="s">
        <v>242</v>
      </c>
      <c r="L379" s="73" t="s">
        <v>243</v>
      </c>
      <c r="M379" s="73" t="str">
        <f t="shared" si="7"/>
        <v>Fiduciary</v>
      </c>
      <c r="N379" s="71"/>
      <c r="O379" s="71"/>
      <c r="P379" s="71" t="s">
        <v>2</v>
      </c>
    </row>
    <row r="380" spans="2:16" s="65" customFormat="1" ht="16.5" customHeight="1" x14ac:dyDescent="0.15">
      <c r="B380" s="71">
        <v>2023</v>
      </c>
      <c r="C380" s="74">
        <v>749</v>
      </c>
      <c r="D380" s="73" t="s">
        <v>761</v>
      </c>
      <c r="E380" s="71" t="s">
        <v>245</v>
      </c>
      <c r="F380" s="73" t="s">
        <v>246</v>
      </c>
      <c r="G380" s="71" t="s">
        <v>247</v>
      </c>
      <c r="H380" s="73" t="s">
        <v>244</v>
      </c>
      <c r="I380" s="71" t="s">
        <v>248</v>
      </c>
      <c r="J380" s="73" t="s">
        <v>249</v>
      </c>
      <c r="K380" s="71" t="s">
        <v>248</v>
      </c>
      <c r="L380" s="73" t="s">
        <v>244</v>
      </c>
      <c r="M380" s="73" t="str">
        <f t="shared" si="7"/>
        <v>Governmental</v>
      </c>
      <c r="N380" s="71"/>
      <c r="O380" s="71"/>
      <c r="P380" s="71" t="s">
        <v>2</v>
      </c>
    </row>
    <row r="381" spans="2:16" s="65" customFormat="1" ht="16.5" customHeight="1" x14ac:dyDescent="0.15">
      <c r="B381" s="71">
        <v>2023</v>
      </c>
      <c r="C381" s="74">
        <v>750</v>
      </c>
      <c r="D381" s="73" t="s">
        <v>762</v>
      </c>
      <c r="E381" s="71" t="s">
        <v>245</v>
      </c>
      <c r="F381" s="73" t="s">
        <v>246</v>
      </c>
      <c r="G381" s="71" t="s">
        <v>247</v>
      </c>
      <c r="H381" s="73" t="s">
        <v>244</v>
      </c>
      <c r="I381" s="71" t="s">
        <v>248</v>
      </c>
      <c r="J381" s="73" t="s">
        <v>249</v>
      </c>
      <c r="K381" s="71" t="s">
        <v>248</v>
      </c>
      <c r="L381" s="73" t="s">
        <v>244</v>
      </c>
      <c r="M381" s="73" t="str">
        <f t="shared" si="7"/>
        <v>Governmental</v>
      </c>
      <c r="N381" s="71"/>
      <c r="O381" s="71"/>
      <c r="P381" s="71" t="s">
        <v>2</v>
      </c>
    </row>
    <row r="382" spans="2:16" s="65" customFormat="1" ht="16.5" customHeight="1" x14ac:dyDescent="0.15">
      <c r="B382" s="71">
        <v>2023</v>
      </c>
      <c r="C382" s="74">
        <v>751</v>
      </c>
      <c r="D382" s="73" t="s">
        <v>763</v>
      </c>
      <c r="E382" s="71" t="s">
        <v>245</v>
      </c>
      <c r="F382" s="73" t="s">
        <v>246</v>
      </c>
      <c r="G382" s="71" t="s">
        <v>247</v>
      </c>
      <c r="H382" s="73" t="s">
        <v>244</v>
      </c>
      <c r="I382" s="71" t="s">
        <v>248</v>
      </c>
      <c r="J382" s="73" t="s">
        <v>249</v>
      </c>
      <c r="K382" s="71" t="s">
        <v>248</v>
      </c>
      <c r="L382" s="73" t="s">
        <v>244</v>
      </c>
      <c r="M382" s="73" t="str">
        <f t="shared" si="7"/>
        <v>Governmental</v>
      </c>
      <c r="N382" s="71"/>
      <c r="O382" s="71"/>
      <c r="P382" s="71" t="s">
        <v>2</v>
      </c>
    </row>
    <row r="383" spans="2:16" s="65" customFormat="1" ht="16.5" customHeight="1" x14ac:dyDescent="0.15">
      <c r="B383" s="71">
        <v>2023</v>
      </c>
      <c r="C383" s="74">
        <v>752</v>
      </c>
      <c r="D383" s="73" t="s">
        <v>764</v>
      </c>
      <c r="E383" s="71" t="s">
        <v>245</v>
      </c>
      <c r="F383" s="73" t="s">
        <v>246</v>
      </c>
      <c r="G383" s="71" t="s">
        <v>247</v>
      </c>
      <c r="H383" s="73" t="s">
        <v>244</v>
      </c>
      <c r="I383" s="71" t="s">
        <v>248</v>
      </c>
      <c r="J383" s="73" t="s">
        <v>249</v>
      </c>
      <c r="K383" s="71" t="s">
        <v>248</v>
      </c>
      <c r="L383" s="73" t="s">
        <v>244</v>
      </c>
      <c r="M383" s="73" t="str">
        <f t="shared" si="7"/>
        <v>Governmental</v>
      </c>
      <c r="N383" s="71"/>
      <c r="O383" s="71"/>
      <c r="P383" s="71" t="s">
        <v>2</v>
      </c>
    </row>
    <row r="384" spans="2:16" s="65" customFormat="1" ht="16.5" customHeight="1" x14ac:dyDescent="0.15">
      <c r="B384" s="71">
        <v>2023</v>
      </c>
      <c r="C384" s="74">
        <v>753</v>
      </c>
      <c r="D384" s="73" t="s">
        <v>488</v>
      </c>
      <c r="E384" s="71" t="s">
        <v>489</v>
      </c>
      <c r="F384" s="73" t="s">
        <v>488</v>
      </c>
      <c r="G384" s="71" t="s">
        <v>489</v>
      </c>
      <c r="H384" s="73" t="s">
        <v>488</v>
      </c>
      <c r="I384" s="71" t="s">
        <v>489</v>
      </c>
      <c r="J384" s="73" t="s">
        <v>488</v>
      </c>
      <c r="K384" s="71" t="s">
        <v>489</v>
      </c>
      <c r="L384" s="73" t="s">
        <v>488</v>
      </c>
      <c r="M384" s="73" t="str">
        <f t="shared" si="7"/>
        <v>NOT AVAILABLE</v>
      </c>
      <c r="N384" s="71" t="s">
        <v>489</v>
      </c>
      <c r="O384" s="71" t="s">
        <v>489</v>
      </c>
      <c r="P384" s="71" t="s">
        <v>3</v>
      </c>
    </row>
    <row r="385" spans="2:16" s="65" customFormat="1" ht="16.5" customHeight="1" x14ac:dyDescent="0.15">
      <c r="B385" s="71">
        <v>2023</v>
      </c>
      <c r="C385" s="74">
        <v>904</v>
      </c>
      <c r="D385" s="73" t="s">
        <v>765</v>
      </c>
      <c r="E385" s="71" t="s">
        <v>766</v>
      </c>
      <c r="F385" s="73" t="s">
        <v>767</v>
      </c>
      <c r="G385" s="71" t="s">
        <v>768</v>
      </c>
      <c r="H385" s="73" t="s">
        <v>769</v>
      </c>
      <c r="I385" s="71" t="s">
        <v>242</v>
      </c>
      <c r="J385" s="73" t="s">
        <v>770</v>
      </c>
      <c r="K385" s="71" t="s">
        <v>771</v>
      </c>
      <c r="L385" s="73" t="s">
        <v>772</v>
      </c>
      <c r="M385" s="73" t="str">
        <f t="shared" si="7"/>
        <v>Account Group</v>
      </c>
      <c r="N385" s="71"/>
      <c r="O385" s="71"/>
      <c r="P385" s="71" t="s">
        <v>2</v>
      </c>
    </row>
    <row r="386" spans="2:16" s="65" customFormat="1" ht="16.5" customHeight="1" x14ac:dyDescent="0.15">
      <c r="B386" s="71">
        <v>2023</v>
      </c>
      <c r="C386" s="74">
        <v>905</v>
      </c>
      <c r="D386" s="73" t="s">
        <v>773</v>
      </c>
      <c r="E386" s="71" t="s">
        <v>277</v>
      </c>
      <c r="F386" s="73" t="s">
        <v>278</v>
      </c>
      <c r="G386" s="71" t="s">
        <v>297</v>
      </c>
      <c r="H386" s="73" t="s">
        <v>298</v>
      </c>
      <c r="I386" s="71" t="s">
        <v>248</v>
      </c>
      <c r="J386" s="73" t="s">
        <v>249</v>
      </c>
      <c r="K386" s="71" t="s">
        <v>281</v>
      </c>
      <c r="L386" s="73" t="s">
        <v>282</v>
      </c>
      <c r="M386" s="73" t="str">
        <f t="shared" si="7"/>
        <v>Governmental</v>
      </c>
      <c r="N386" s="71"/>
      <c r="O386" s="71"/>
      <c r="P386" s="71" t="s">
        <v>2</v>
      </c>
    </row>
    <row r="387" spans="2:16" s="65" customFormat="1" ht="16.5" customHeight="1" x14ac:dyDescent="0.15">
      <c r="B387" s="71">
        <v>2023</v>
      </c>
      <c r="C387" s="74">
        <v>914</v>
      </c>
      <c r="D387" s="73" t="s">
        <v>774</v>
      </c>
      <c r="E387" s="71" t="s">
        <v>766</v>
      </c>
      <c r="F387" s="73" t="s">
        <v>767</v>
      </c>
      <c r="G387" s="71" t="s">
        <v>768</v>
      </c>
      <c r="H387" s="73" t="s">
        <v>769</v>
      </c>
      <c r="I387" s="71" t="s">
        <v>242</v>
      </c>
      <c r="J387" s="73" t="s">
        <v>770</v>
      </c>
      <c r="K387" s="71" t="s">
        <v>771</v>
      </c>
      <c r="L387" s="73" t="s">
        <v>772</v>
      </c>
      <c r="M387" s="73" t="str">
        <f t="shared" si="7"/>
        <v>Account Group</v>
      </c>
      <c r="N387" s="71"/>
      <c r="O387" s="71"/>
      <c r="P387" s="71" t="s">
        <v>2</v>
      </c>
    </row>
    <row r="388" spans="2:16" s="65" customFormat="1" ht="16.5" customHeight="1" x14ac:dyDescent="0.15">
      <c r="B388" s="71">
        <v>2023</v>
      </c>
      <c r="C388" s="74">
        <v>916</v>
      </c>
      <c r="D388" s="73" t="s">
        <v>775</v>
      </c>
      <c r="E388" s="71" t="s">
        <v>766</v>
      </c>
      <c r="F388" s="73" t="s">
        <v>767</v>
      </c>
      <c r="G388" s="71" t="s">
        <v>768</v>
      </c>
      <c r="H388" s="73" t="s">
        <v>769</v>
      </c>
      <c r="I388" s="71" t="s">
        <v>242</v>
      </c>
      <c r="J388" s="73" t="s">
        <v>770</v>
      </c>
      <c r="K388" s="71" t="s">
        <v>771</v>
      </c>
      <c r="L388" s="73" t="s">
        <v>772</v>
      </c>
      <c r="M388" s="73" t="str">
        <f t="shared" ref="M388:M451" si="8">+J388</f>
        <v>Account Group</v>
      </c>
      <c r="N388" s="71"/>
      <c r="O388" s="71"/>
      <c r="P388" s="71" t="s">
        <v>2</v>
      </c>
    </row>
    <row r="389" spans="2:16" s="65" customFormat="1" ht="16.5" customHeight="1" x14ac:dyDescent="0.15">
      <c r="B389" s="71">
        <v>2023</v>
      </c>
      <c r="C389" s="74">
        <v>930</v>
      </c>
      <c r="D389" s="73" t="s">
        <v>588</v>
      </c>
      <c r="E389" s="71" t="s">
        <v>766</v>
      </c>
      <c r="F389" s="73" t="s">
        <v>767</v>
      </c>
      <c r="G389" s="71" t="s">
        <v>768</v>
      </c>
      <c r="H389" s="73" t="s">
        <v>769</v>
      </c>
      <c r="I389" s="71" t="s">
        <v>242</v>
      </c>
      <c r="J389" s="73" t="s">
        <v>770</v>
      </c>
      <c r="K389" s="71" t="s">
        <v>771</v>
      </c>
      <c r="L389" s="73" t="s">
        <v>772</v>
      </c>
      <c r="M389" s="73" t="str">
        <f t="shared" si="8"/>
        <v>Account Group</v>
      </c>
      <c r="N389" s="71"/>
      <c r="O389" s="71"/>
      <c r="P389" s="71" t="s">
        <v>2</v>
      </c>
    </row>
    <row r="390" spans="2:16" s="65" customFormat="1" ht="16.5" customHeight="1" x14ac:dyDescent="0.15">
      <c r="B390" s="71">
        <v>2023</v>
      </c>
      <c r="C390" s="74">
        <v>941</v>
      </c>
      <c r="D390" s="73" t="s">
        <v>776</v>
      </c>
      <c r="E390" s="71" t="s">
        <v>766</v>
      </c>
      <c r="F390" s="73" t="s">
        <v>767</v>
      </c>
      <c r="G390" s="71" t="s">
        <v>768</v>
      </c>
      <c r="H390" s="73" t="s">
        <v>769</v>
      </c>
      <c r="I390" s="71" t="s">
        <v>242</v>
      </c>
      <c r="J390" s="73" t="s">
        <v>770</v>
      </c>
      <c r="K390" s="71" t="s">
        <v>771</v>
      </c>
      <c r="L390" s="73" t="s">
        <v>772</v>
      </c>
      <c r="M390" s="73" t="str">
        <f t="shared" si="8"/>
        <v>Account Group</v>
      </c>
      <c r="N390" s="71"/>
      <c r="O390" s="71"/>
      <c r="P390" s="71" t="s">
        <v>2</v>
      </c>
    </row>
    <row r="391" spans="2:16" s="65" customFormat="1" ht="16.5" customHeight="1" x14ac:dyDescent="0.15">
      <c r="B391" s="71">
        <v>2023</v>
      </c>
      <c r="C391" s="74">
        <v>942</v>
      </c>
      <c r="D391" s="73" t="s">
        <v>777</v>
      </c>
      <c r="E391" s="71" t="s">
        <v>766</v>
      </c>
      <c r="F391" s="73" t="s">
        <v>767</v>
      </c>
      <c r="G391" s="71" t="s">
        <v>768</v>
      </c>
      <c r="H391" s="73" t="s">
        <v>769</v>
      </c>
      <c r="I391" s="71" t="s">
        <v>242</v>
      </c>
      <c r="J391" s="73" t="s">
        <v>770</v>
      </c>
      <c r="K391" s="71" t="s">
        <v>771</v>
      </c>
      <c r="L391" s="73" t="s">
        <v>772</v>
      </c>
      <c r="M391" s="73" t="str">
        <f t="shared" si="8"/>
        <v>Account Group</v>
      </c>
      <c r="N391" s="71"/>
      <c r="O391" s="71"/>
      <c r="P391" s="71" t="s">
        <v>2</v>
      </c>
    </row>
    <row r="392" spans="2:16" s="65" customFormat="1" ht="16.5" customHeight="1" x14ac:dyDescent="0.15">
      <c r="B392" s="71">
        <v>2023</v>
      </c>
      <c r="C392" s="74">
        <v>987</v>
      </c>
      <c r="D392" s="73" t="s">
        <v>778</v>
      </c>
      <c r="E392" s="71" t="s">
        <v>260</v>
      </c>
      <c r="F392" s="73" t="s">
        <v>261</v>
      </c>
      <c r="G392" s="71" t="s">
        <v>262</v>
      </c>
      <c r="H392" s="73" t="s">
        <v>263</v>
      </c>
      <c r="I392" s="71" t="s">
        <v>240</v>
      </c>
      <c r="J392" s="73" t="s">
        <v>241</v>
      </c>
      <c r="K392" s="71" t="s">
        <v>264</v>
      </c>
      <c r="L392" s="73" t="s">
        <v>265</v>
      </c>
      <c r="M392" s="73" t="str">
        <f t="shared" si="8"/>
        <v>Fiduciary</v>
      </c>
      <c r="N392" s="71"/>
      <c r="O392" s="71"/>
      <c r="P392" s="71" t="s">
        <v>2</v>
      </c>
    </row>
    <row r="393" spans="2:16" s="65" customFormat="1" ht="16.5" customHeight="1" x14ac:dyDescent="0.15">
      <c r="B393" s="71">
        <v>2023</v>
      </c>
      <c r="C393" s="74">
        <v>988</v>
      </c>
      <c r="D393" s="73" t="s">
        <v>779</v>
      </c>
      <c r="E393" s="71" t="s">
        <v>260</v>
      </c>
      <c r="F393" s="73" t="s">
        <v>261</v>
      </c>
      <c r="G393" s="71" t="s">
        <v>262</v>
      </c>
      <c r="H393" s="73" t="s">
        <v>263</v>
      </c>
      <c r="I393" s="71" t="s">
        <v>240</v>
      </c>
      <c r="J393" s="73" t="s">
        <v>241</v>
      </c>
      <c r="K393" s="71" t="s">
        <v>264</v>
      </c>
      <c r="L393" s="73" t="s">
        <v>265</v>
      </c>
      <c r="M393" s="73" t="str">
        <f t="shared" si="8"/>
        <v>Fiduciary</v>
      </c>
      <c r="N393" s="71"/>
      <c r="O393" s="71"/>
      <c r="P393" s="71" t="s">
        <v>2</v>
      </c>
    </row>
    <row r="394" spans="2:16" s="65" customFormat="1" ht="16.5" customHeight="1" x14ac:dyDescent="0.15">
      <c r="B394" s="71">
        <v>2023</v>
      </c>
      <c r="C394" s="74">
        <v>999</v>
      </c>
      <c r="D394" s="73" t="s">
        <v>780</v>
      </c>
      <c r="E394" s="71" t="s">
        <v>766</v>
      </c>
      <c r="F394" s="73" t="s">
        <v>767</v>
      </c>
      <c r="G394" s="71" t="s">
        <v>768</v>
      </c>
      <c r="H394" s="73" t="s">
        <v>769</v>
      </c>
      <c r="I394" s="71" t="s">
        <v>242</v>
      </c>
      <c r="J394" s="73" t="s">
        <v>770</v>
      </c>
      <c r="K394" s="71" t="s">
        <v>771</v>
      </c>
      <c r="L394" s="73" t="s">
        <v>772</v>
      </c>
      <c r="M394" s="73" t="str">
        <f t="shared" si="8"/>
        <v>Account Group</v>
      </c>
      <c r="N394" s="71"/>
      <c r="O394" s="71"/>
      <c r="P394" s="71" t="s">
        <v>2</v>
      </c>
    </row>
    <row r="395" spans="2:16" s="65" customFormat="1" ht="16.5" customHeight="1" x14ac:dyDescent="0.15">
      <c r="B395" s="71">
        <v>2023</v>
      </c>
      <c r="C395" s="74" t="s">
        <v>781</v>
      </c>
      <c r="D395" s="73" t="s">
        <v>782</v>
      </c>
      <c r="E395" s="71" t="s">
        <v>277</v>
      </c>
      <c r="F395" s="73" t="s">
        <v>278</v>
      </c>
      <c r="G395" s="71" t="s">
        <v>783</v>
      </c>
      <c r="H395" s="73" t="s">
        <v>784</v>
      </c>
      <c r="I395" s="71" t="s">
        <v>248</v>
      </c>
      <c r="J395" s="73" t="s">
        <v>249</v>
      </c>
      <c r="K395" s="71" t="s">
        <v>281</v>
      </c>
      <c r="L395" s="73" t="s">
        <v>282</v>
      </c>
      <c r="M395" s="73" t="str">
        <f t="shared" si="8"/>
        <v>Governmental</v>
      </c>
      <c r="N395" s="71"/>
      <c r="O395" s="71"/>
      <c r="P395" s="71" t="s">
        <v>2</v>
      </c>
    </row>
    <row r="396" spans="2:16" s="65" customFormat="1" ht="16.5" customHeight="1" x14ac:dyDescent="0.15">
      <c r="B396" s="71">
        <v>2023</v>
      </c>
      <c r="C396" s="74" t="s">
        <v>785</v>
      </c>
      <c r="D396" s="73" t="s">
        <v>786</v>
      </c>
      <c r="E396" s="71" t="s">
        <v>277</v>
      </c>
      <c r="F396" s="73" t="s">
        <v>278</v>
      </c>
      <c r="G396" s="71" t="s">
        <v>319</v>
      </c>
      <c r="H396" s="73" t="s">
        <v>320</v>
      </c>
      <c r="I396" s="71" t="s">
        <v>248</v>
      </c>
      <c r="J396" s="73" t="s">
        <v>249</v>
      </c>
      <c r="K396" s="71" t="s">
        <v>281</v>
      </c>
      <c r="L396" s="73" t="s">
        <v>282</v>
      </c>
      <c r="M396" s="73" t="str">
        <f t="shared" si="8"/>
        <v>Governmental</v>
      </c>
      <c r="N396" s="71"/>
      <c r="O396" s="71"/>
      <c r="P396" s="71" t="s">
        <v>2</v>
      </c>
    </row>
    <row r="397" spans="2:16" s="65" customFormat="1" ht="16.5" customHeight="1" x14ac:dyDescent="0.15">
      <c r="B397" s="71">
        <v>2023</v>
      </c>
      <c r="C397" s="74" t="s">
        <v>787</v>
      </c>
      <c r="D397" s="73" t="s">
        <v>788</v>
      </c>
      <c r="E397" s="71" t="s">
        <v>252</v>
      </c>
      <c r="F397" s="73" t="s">
        <v>253</v>
      </c>
      <c r="G397" s="71" t="s">
        <v>254</v>
      </c>
      <c r="H397" s="73" t="s">
        <v>255</v>
      </c>
      <c r="I397" s="71" t="s">
        <v>248</v>
      </c>
      <c r="J397" s="73" t="s">
        <v>249</v>
      </c>
      <c r="K397" s="71" t="s">
        <v>256</v>
      </c>
      <c r="L397" s="73" t="s">
        <v>257</v>
      </c>
      <c r="M397" s="73" t="str">
        <f t="shared" si="8"/>
        <v>Governmental</v>
      </c>
      <c r="N397" s="71"/>
      <c r="O397" s="71"/>
      <c r="P397" s="71" t="s">
        <v>2</v>
      </c>
    </row>
    <row r="398" spans="2:16" s="65" customFormat="1" ht="16.5" customHeight="1" x14ac:dyDescent="0.15">
      <c r="B398" s="71">
        <v>2023</v>
      </c>
      <c r="C398" s="74" t="s">
        <v>789</v>
      </c>
      <c r="D398" s="73" t="s">
        <v>790</v>
      </c>
      <c r="E398" s="71" t="s">
        <v>252</v>
      </c>
      <c r="F398" s="73" t="s">
        <v>253</v>
      </c>
      <c r="G398" s="71" t="s">
        <v>254</v>
      </c>
      <c r="H398" s="73" t="s">
        <v>255</v>
      </c>
      <c r="I398" s="71" t="s">
        <v>248</v>
      </c>
      <c r="J398" s="73" t="s">
        <v>249</v>
      </c>
      <c r="K398" s="71" t="s">
        <v>256</v>
      </c>
      <c r="L398" s="73" t="s">
        <v>257</v>
      </c>
      <c r="M398" s="73" t="str">
        <f t="shared" si="8"/>
        <v>Governmental</v>
      </c>
      <c r="N398" s="71"/>
      <c r="O398" s="71"/>
      <c r="P398" s="71" t="s">
        <v>2</v>
      </c>
    </row>
    <row r="399" spans="2:16" s="65" customFormat="1" ht="16.5" customHeight="1" x14ac:dyDescent="0.15">
      <c r="B399" s="71">
        <v>2023</v>
      </c>
      <c r="C399" s="74" t="s">
        <v>791</v>
      </c>
      <c r="D399" s="73" t="s">
        <v>792</v>
      </c>
      <c r="E399" s="71" t="s">
        <v>252</v>
      </c>
      <c r="F399" s="73" t="s">
        <v>253</v>
      </c>
      <c r="G399" s="71" t="s">
        <v>254</v>
      </c>
      <c r="H399" s="73" t="s">
        <v>255</v>
      </c>
      <c r="I399" s="71" t="s">
        <v>248</v>
      </c>
      <c r="J399" s="73" t="s">
        <v>249</v>
      </c>
      <c r="K399" s="71" t="s">
        <v>256</v>
      </c>
      <c r="L399" s="73" t="s">
        <v>257</v>
      </c>
      <c r="M399" s="73" t="str">
        <f t="shared" si="8"/>
        <v>Governmental</v>
      </c>
      <c r="N399" s="71"/>
      <c r="O399" s="71"/>
      <c r="P399" s="71" t="s">
        <v>2</v>
      </c>
    </row>
    <row r="400" spans="2:16" s="65" customFormat="1" ht="16.5" customHeight="1" x14ac:dyDescent="0.15">
      <c r="B400" s="71">
        <v>2023</v>
      </c>
      <c r="C400" s="74" t="s">
        <v>254</v>
      </c>
      <c r="D400" s="73" t="s">
        <v>793</v>
      </c>
      <c r="E400" s="71" t="s">
        <v>252</v>
      </c>
      <c r="F400" s="73" t="s">
        <v>253</v>
      </c>
      <c r="G400" s="71" t="s">
        <v>254</v>
      </c>
      <c r="H400" s="73" t="s">
        <v>255</v>
      </c>
      <c r="I400" s="71" t="s">
        <v>248</v>
      </c>
      <c r="J400" s="73" t="s">
        <v>249</v>
      </c>
      <c r="K400" s="71" t="s">
        <v>256</v>
      </c>
      <c r="L400" s="73" t="s">
        <v>257</v>
      </c>
      <c r="M400" s="73" t="str">
        <f t="shared" si="8"/>
        <v>Governmental</v>
      </c>
      <c r="N400" s="71"/>
      <c r="O400" s="71"/>
      <c r="P400" s="71" t="s">
        <v>2</v>
      </c>
    </row>
    <row r="401" spans="2:16" s="65" customFormat="1" ht="16.5" customHeight="1" x14ac:dyDescent="0.15">
      <c r="B401" s="71">
        <v>2023</v>
      </c>
      <c r="C401" s="74" t="s">
        <v>794</v>
      </c>
      <c r="D401" s="73" t="s">
        <v>795</v>
      </c>
      <c r="E401" s="71" t="s">
        <v>252</v>
      </c>
      <c r="F401" s="73" t="s">
        <v>253</v>
      </c>
      <c r="G401" s="71" t="s">
        <v>254</v>
      </c>
      <c r="H401" s="73" t="s">
        <v>255</v>
      </c>
      <c r="I401" s="71" t="s">
        <v>248</v>
      </c>
      <c r="J401" s="73" t="s">
        <v>249</v>
      </c>
      <c r="K401" s="71" t="s">
        <v>256</v>
      </c>
      <c r="L401" s="73" t="s">
        <v>257</v>
      </c>
      <c r="M401" s="73" t="str">
        <f t="shared" si="8"/>
        <v>Governmental</v>
      </c>
      <c r="N401" s="71"/>
      <c r="O401" s="71"/>
      <c r="P401" s="71" t="s">
        <v>2</v>
      </c>
    </row>
    <row r="402" spans="2:16" s="65" customFormat="1" ht="16.5" customHeight="1" x14ac:dyDescent="0.15">
      <c r="B402" s="71">
        <v>2023</v>
      </c>
      <c r="C402" s="74" t="s">
        <v>796</v>
      </c>
      <c r="D402" s="73" t="s">
        <v>797</v>
      </c>
      <c r="E402" s="71" t="s">
        <v>252</v>
      </c>
      <c r="F402" s="73" t="s">
        <v>253</v>
      </c>
      <c r="G402" s="71" t="s">
        <v>254</v>
      </c>
      <c r="H402" s="73" t="s">
        <v>255</v>
      </c>
      <c r="I402" s="71" t="s">
        <v>248</v>
      </c>
      <c r="J402" s="73" t="s">
        <v>249</v>
      </c>
      <c r="K402" s="71" t="s">
        <v>256</v>
      </c>
      <c r="L402" s="73" t="s">
        <v>257</v>
      </c>
      <c r="M402" s="73" t="str">
        <f t="shared" si="8"/>
        <v>Governmental</v>
      </c>
      <c r="N402" s="71"/>
      <c r="O402" s="71"/>
      <c r="P402" s="71" t="s">
        <v>2</v>
      </c>
    </row>
    <row r="403" spans="2:16" s="65" customFormat="1" ht="16.5" customHeight="1" x14ac:dyDescent="0.15">
      <c r="B403" s="71">
        <v>2023</v>
      </c>
      <c r="C403" s="74" t="s">
        <v>798</v>
      </c>
      <c r="D403" s="73" t="s">
        <v>799</v>
      </c>
      <c r="E403" s="71" t="s">
        <v>245</v>
      </c>
      <c r="F403" s="73" t="s">
        <v>246</v>
      </c>
      <c r="G403" s="71" t="s">
        <v>247</v>
      </c>
      <c r="H403" s="73" t="s">
        <v>244</v>
      </c>
      <c r="I403" s="71" t="s">
        <v>248</v>
      </c>
      <c r="J403" s="73" t="s">
        <v>249</v>
      </c>
      <c r="K403" s="71" t="s">
        <v>248</v>
      </c>
      <c r="L403" s="73" t="s">
        <v>244</v>
      </c>
      <c r="M403" s="73" t="str">
        <f t="shared" si="8"/>
        <v>Governmental</v>
      </c>
      <c r="N403" s="71"/>
      <c r="O403" s="71"/>
      <c r="P403" s="71" t="s">
        <v>2</v>
      </c>
    </row>
    <row r="404" spans="2:16" s="65" customFormat="1" ht="16.5" customHeight="1" x14ac:dyDescent="0.15">
      <c r="B404" s="71">
        <v>2023</v>
      </c>
      <c r="C404" s="74" t="s">
        <v>800</v>
      </c>
      <c r="D404" s="73" t="s">
        <v>801</v>
      </c>
      <c r="E404" s="71" t="s">
        <v>252</v>
      </c>
      <c r="F404" s="73" t="s">
        <v>253</v>
      </c>
      <c r="G404" s="71" t="s">
        <v>254</v>
      </c>
      <c r="H404" s="73" t="s">
        <v>255</v>
      </c>
      <c r="I404" s="71" t="s">
        <v>248</v>
      </c>
      <c r="J404" s="73" t="s">
        <v>249</v>
      </c>
      <c r="K404" s="71" t="s">
        <v>256</v>
      </c>
      <c r="L404" s="73" t="s">
        <v>257</v>
      </c>
      <c r="M404" s="73" t="str">
        <f t="shared" si="8"/>
        <v>Governmental</v>
      </c>
      <c r="N404" s="71"/>
      <c r="O404" s="71"/>
      <c r="P404" s="71" t="s">
        <v>2</v>
      </c>
    </row>
    <row r="405" spans="2:16" s="65" customFormat="1" ht="16.5" customHeight="1" x14ac:dyDescent="0.15">
      <c r="B405" s="71">
        <v>2023</v>
      </c>
      <c r="C405" s="74" t="s">
        <v>802</v>
      </c>
      <c r="D405" s="73" t="s">
        <v>803</v>
      </c>
      <c r="E405" s="71" t="s">
        <v>252</v>
      </c>
      <c r="F405" s="73" t="s">
        <v>253</v>
      </c>
      <c r="G405" s="71" t="s">
        <v>254</v>
      </c>
      <c r="H405" s="73" t="s">
        <v>255</v>
      </c>
      <c r="I405" s="71" t="s">
        <v>248</v>
      </c>
      <c r="J405" s="73" t="s">
        <v>249</v>
      </c>
      <c r="K405" s="71" t="s">
        <v>256</v>
      </c>
      <c r="L405" s="73" t="s">
        <v>257</v>
      </c>
      <c r="M405" s="73" t="str">
        <f t="shared" si="8"/>
        <v>Governmental</v>
      </c>
      <c r="N405" s="71"/>
      <c r="O405" s="71"/>
      <c r="P405" s="71" t="s">
        <v>2</v>
      </c>
    </row>
    <row r="406" spans="2:16" s="65" customFormat="1" ht="16.5" customHeight="1" x14ac:dyDescent="0.15">
      <c r="B406" s="71">
        <v>2023</v>
      </c>
      <c r="C406" s="74" t="s">
        <v>804</v>
      </c>
      <c r="D406" s="73" t="s">
        <v>805</v>
      </c>
      <c r="E406" s="71" t="s">
        <v>252</v>
      </c>
      <c r="F406" s="73" t="s">
        <v>253</v>
      </c>
      <c r="G406" s="71" t="s">
        <v>254</v>
      </c>
      <c r="H406" s="73" t="s">
        <v>255</v>
      </c>
      <c r="I406" s="71" t="s">
        <v>248</v>
      </c>
      <c r="J406" s="73" t="s">
        <v>249</v>
      </c>
      <c r="K406" s="71" t="s">
        <v>256</v>
      </c>
      <c r="L406" s="73" t="s">
        <v>257</v>
      </c>
      <c r="M406" s="73" t="str">
        <f t="shared" si="8"/>
        <v>Governmental</v>
      </c>
      <c r="N406" s="71"/>
      <c r="O406" s="71"/>
      <c r="P406" s="71" t="s">
        <v>2</v>
      </c>
    </row>
    <row r="407" spans="2:16" s="65" customFormat="1" ht="16.5" customHeight="1" x14ac:dyDescent="0.15">
      <c r="B407" s="71">
        <v>2023</v>
      </c>
      <c r="C407" s="74" t="s">
        <v>806</v>
      </c>
      <c r="D407" s="73" t="s">
        <v>807</v>
      </c>
      <c r="E407" s="71" t="s">
        <v>252</v>
      </c>
      <c r="F407" s="73" t="s">
        <v>253</v>
      </c>
      <c r="G407" s="71" t="s">
        <v>254</v>
      </c>
      <c r="H407" s="73" t="s">
        <v>255</v>
      </c>
      <c r="I407" s="71" t="s">
        <v>248</v>
      </c>
      <c r="J407" s="73" t="s">
        <v>249</v>
      </c>
      <c r="K407" s="71" t="s">
        <v>256</v>
      </c>
      <c r="L407" s="73" t="s">
        <v>257</v>
      </c>
      <c r="M407" s="73" t="str">
        <f t="shared" si="8"/>
        <v>Governmental</v>
      </c>
      <c r="N407" s="71"/>
      <c r="O407" s="71"/>
      <c r="P407" s="71" t="s">
        <v>2</v>
      </c>
    </row>
    <row r="408" spans="2:16" s="65" customFormat="1" ht="16.5" customHeight="1" x14ac:dyDescent="0.15">
      <c r="B408" s="71">
        <v>2023</v>
      </c>
      <c r="C408" s="74" t="s">
        <v>808</v>
      </c>
      <c r="D408" s="73" t="s">
        <v>809</v>
      </c>
      <c r="E408" s="71" t="s">
        <v>277</v>
      </c>
      <c r="F408" s="73" t="s">
        <v>278</v>
      </c>
      <c r="G408" s="71" t="s">
        <v>783</v>
      </c>
      <c r="H408" s="73" t="s">
        <v>784</v>
      </c>
      <c r="I408" s="71" t="s">
        <v>248</v>
      </c>
      <c r="J408" s="73" t="s">
        <v>249</v>
      </c>
      <c r="K408" s="71" t="s">
        <v>281</v>
      </c>
      <c r="L408" s="73" t="s">
        <v>282</v>
      </c>
      <c r="M408" s="73" t="str">
        <f t="shared" si="8"/>
        <v>Governmental</v>
      </c>
      <c r="N408" s="71"/>
      <c r="O408" s="71"/>
      <c r="P408" s="71" t="s">
        <v>2</v>
      </c>
    </row>
    <row r="409" spans="2:16" s="65" customFormat="1" ht="16.5" customHeight="1" x14ac:dyDescent="0.15">
      <c r="B409" s="71">
        <v>2023</v>
      </c>
      <c r="C409" s="74" t="s">
        <v>810</v>
      </c>
      <c r="D409" s="73" t="s">
        <v>255</v>
      </c>
      <c r="E409" s="71" t="s">
        <v>277</v>
      </c>
      <c r="F409" s="73" t="s">
        <v>278</v>
      </c>
      <c r="G409" s="71" t="s">
        <v>783</v>
      </c>
      <c r="H409" s="73" t="s">
        <v>784</v>
      </c>
      <c r="I409" s="71" t="s">
        <v>248</v>
      </c>
      <c r="J409" s="73" t="s">
        <v>249</v>
      </c>
      <c r="K409" s="71" t="s">
        <v>281</v>
      </c>
      <c r="L409" s="73" t="s">
        <v>282</v>
      </c>
      <c r="M409" s="73" t="str">
        <f t="shared" si="8"/>
        <v>Governmental</v>
      </c>
      <c r="N409" s="71"/>
      <c r="O409" s="71"/>
      <c r="P409" s="71" t="s">
        <v>2</v>
      </c>
    </row>
    <row r="410" spans="2:16" s="65" customFormat="1" ht="16.5" customHeight="1" x14ac:dyDescent="0.15">
      <c r="B410" s="71">
        <v>2023</v>
      </c>
      <c r="C410" s="74" t="s">
        <v>811</v>
      </c>
      <c r="D410" s="73" t="s">
        <v>812</v>
      </c>
      <c r="E410" s="71" t="s">
        <v>277</v>
      </c>
      <c r="F410" s="73" t="s">
        <v>278</v>
      </c>
      <c r="G410" s="71" t="s">
        <v>783</v>
      </c>
      <c r="H410" s="73" t="s">
        <v>784</v>
      </c>
      <c r="I410" s="71" t="s">
        <v>248</v>
      </c>
      <c r="J410" s="73" t="s">
        <v>249</v>
      </c>
      <c r="K410" s="71" t="s">
        <v>281</v>
      </c>
      <c r="L410" s="73" t="s">
        <v>282</v>
      </c>
      <c r="M410" s="73" t="str">
        <f t="shared" si="8"/>
        <v>Governmental</v>
      </c>
      <c r="N410" s="71"/>
      <c r="O410" s="71"/>
      <c r="P410" s="71" t="s">
        <v>2</v>
      </c>
    </row>
    <row r="411" spans="2:16" s="65" customFormat="1" ht="16.5" customHeight="1" x14ac:dyDescent="0.15">
      <c r="B411" s="71">
        <v>2023</v>
      </c>
      <c r="C411" s="74" t="s">
        <v>733</v>
      </c>
      <c r="D411" s="73" t="s">
        <v>813</v>
      </c>
      <c r="E411" s="71" t="s">
        <v>731</v>
      </c>
      <c r="F411" s="73" t="s">
        <v>732</v>
      </c>
      <c r="G411" s="71" t="s">
        <v>733</v>
      </c>
      <c r="H411" s="73" t="s">
        <v>734</v>
      </c>
      <c r="I411" s="71" t="s">
        <v>248</v>
      </c>
      <c r="J411" s="73" t="s">
        <v>249</v>
      </c>
      <c r="K411" s="71" t="s">
        <v>735</v>
      </c>
      <c r="L411" s="73" t="s">
        <v>734</v>
      </c>
      <c r="M411" s="73" t="str">
        <f t="shared" si="8"/>
        <v>Governmental</v>
      </c>
      <c r="N411" s="71"/>
      <c r="O411" s="71"/>
      <c r="P411" s="71" t="s">
        <v>2</v>
      </c>
    </row>
    <row r="412" spans="2:16" s="65" customFormat="1" ht="16.5" customHeight="1" x14ac:dyDescent="0.15">
      <c r="B412" s="71">
        <v>2023</v>
      </c>
      <c r="C412" s="74" t="s">
        <v>814</v>
      </c>
      <c r="D412" s="73" t="s">
        <v>815</v>
      </c>
      <c r="E412" s="71" t="s">
        <v>731</v>
      </c>
      <c r="F412" s="73" t="s">
        <v>732</v>
      </c>
      <c r="G412" s="71" t="s">
        <v>733</v>
      </c>
      <c r="H412" s="73" t="s">
        <v>734</v>
      </c>
      <c r="I412" s="71" t="s">
        <v>248</v>
      </c>
      <c r="J412" s="73" t="s">
        <v>249</v>
      </c>
      <c r="K412" s="71" t="s">
        <v>735</v>
      </c>
      <c r="L412" s="73" t="s">
        <v>734</v>
      </c>
      <c r="M412" s="73" t="str">
        <f t="shared" si="8"/>
        <v>Governmental</v>
      </c>
      <c r="N412" s="71"/>
      <c r="O412" s="71"/>
      <c r="P412" s="71" t="s">
        <v>2</v>
      </c>
    </row>
    <row r="413" spans="2:16" s="65" customFormat="1" ht="16.5" customHeight="1" x14ac:dyDescent="0.15">
      <c r="B413" s="71">
        <v>2023</v>
      </c>
      <c r="C413" s="74" t="s">
        <v>816</v>
      </c>
      <c r="D413" s="73" t="s">
        <v>817</v>
      </c>
      <c r="E413" s="71" t="s">
        <v>731</v>
      </c>
      <c r="F413" s="73" t="s">
        <v>732</v>
      </c>
      <c r="G413" s="71" t="s">
        <v>733</v>
      </c>
      <c r="H413" s="73" t="s">
        <v>734</v>
      </c>
      <c r="I413" s="71" t="s">
        <v>248</v>
      </c>
      <c r="J413" s="73" t="s">
        <v>249</v>
      </c>
      <c r="K413" s="71" t="s">
        <v>735</v>
      </c>
      <c r="L413" s="73" t="s">
        <v>734</v>
      </c>
      <c r="M413" s="73" t="str">
        <f t="shared" si="8"/>
        <v>Governmental</v>
      </c>
      <c r="N413" s="71"/>
      <c r="O413" s="71"/>
      <c r="P413" s="71" t="s">
        <v>2</v>
      </c>
    </row>
    <row r="414" spans="2:16" s="65" customFormat="1" ht="16.5" customHeight="1" x14ac:dyDescent="0.15">
      <c r="B414" s="71">
        <v>2023</v>
      </c>
      <c r="C414" s="74" t="s">
        <v>818</v>
      </c>
      <c r="D414" s="73" t="s">
        <v>819</v>
      </c>
      <c r="E414" s="71" t="s">
        <v>731</v>
      </c>
      <c r="F414" s="73" t="s">
        <v>732</v>
      </c>
      <c r="G414" s="71" t="s">
        <v>733</v>
      </c>
      <c r="H414" s="73" t="s">
        <v>734</v>
      </c>
      <c r="I414" s="71" t="s">
        <v>248</v>
      </c>
      <c r="J414" s="73" t="s">
        <v>249</v>
      </c>
      <c r="K414" s="71" t="s">
        <v>735</v>
      </c>
      <c r="L414" s="73" t="s">
        <v>734</v>
      </c>
      <c r="M414" s="73" t="str">
        <f t="shared" si="8"/>
        <v>Governmental</v>
      </c>
      <c r="N414" s="71"/>
      <c r="O414" s="71"/>
      <c r="P414" s="71" t="s">
        <v>2</v>
      </c>
    </row>
    <row r="415" spans="2:16" s="65" customFormat="1" ht="16.5" customHeight="1" x14ac:dyDescent="0.15">
      <c r="B415" s="71">
        <v>2023</v>
      </c>
      <c r="C415" s="74" t="s">
        <v>820</v>
      </c>
      <c r="D415" s="73" t="s">
        <v>821</v>
      </c>
      <c r="E415" s="71" t="s">
        <v>731</v>
      </c>
      <c r="F415" s="73" t="s">
        <v>732</v>
      </c>
      <c r="G415" s="71" t="s">
        <v>733</v>
      </c>
      <c r="H415" s="73" t="s">
        <v>734</v>
      </c>
      <c r="I415" s="71" t="s">
        <v>248</v>
      </c>
      <c r="J415" s="73" t="s">
        <v>249</v>
      </c>
      <c r="K415" s="71" t="s">
        <v>735</v>
      </c>
      <c r="L415" s="73" t="s">
        <v>734</v>
      </c>
      <c r="M415" s="73" t="str">
        <f t="shared" si="8"/>
        <v>Governmental</v>
      </c>
      <c r="N415" s="71"/>
      <c r="O415" s="71"/>
      <c r="P415" s="71" t="s">
        <v>2</v>
      </c>
    </row>
    <row r="416" spans="2:16" s="65" customFormat="1" ht="16.5" customHeight="1" x14ac:dyDescent="0.15">
      <c r="B416" s="71">
        <v>2023</v>
      </c>
      <c r="C416" s="74" t="s">
        <v>822</v>
      </c>
      <c r="D416" s="73" t="s">
        <v>823</v>
      </c>
      <c r="E416" s="71" t="s">
        <v>731</v>
      </c>
      <c r="F416" s="73" t="s">
        <v>732</v>
      </c>
      <c r="G416" s="71" t="s">
        <v>733</v>
      </c>
      <c r="H416" s="73" t="s">
        <v>734</v>
      </c>
      <c r="I416" s="71" t="s">
        <v>248</v>
      </c>
      <c r="J416" s="73" t="s">
        <v>249</v>
      </c>
      <c r="K416" s="71" t="s">
        <v>735</v>
      </c>
      <c r="L416" s="73" t="s">
        <v>734</v>
      </c>
      <c r="M416" s="73" t="str">
        <f t="shared" si="8"/>
        <v>Governmental</v>
      </c>
      <c r="N416" s="71"/>
      <c r="O416" s="71"/>
      <c r="P416" s="71" t="s">
        <v>2</v>
      </c>
    </row>
    <row r="417" spans="2:16" s="65" customFormat="1" ht="16.5" customHeight="1" x14ac:dyDescent="0.15">
      <c r="B417" s="71">
        <v>2023</v>
      </c>
      <c r="C417" s="74" t="s">
        <v>824</v>
      </c>
      <c r="D417" s="73" t="s">
        <v>825</v>
      </c>
      <c r="E417" s="71" t="s">
        <v>563</v>
      </c>
      <c r="F417" s="73" t="s">
        <v>564</v>
      </c>
      <c r="G417" s="71" t="s">
        <v>826</v>
      </c>
      <c r="H417" s="73" t="s">
        <v>827</v>
      </c>
      <c r="I417" s="71" t="s">
        <v>271</v>
      </c>
      <c r="J417" s="73" t="s">
        <v>272</v>
      </c>
      <c r="K417" s="71" t="s">
        <v>567</v>
      </c>
      <c r="L417" s="73" t="s">
        <v>568</v>
      </c>
      <c r="M417" s="73" t="str">
        <f t="shared" ref="M417:M421" si="9">+J417&amp;" - "&amp;L417</f>
        <v>Proprietary - Enterprise Fund</v>
      </c>
      <c r="N417" s="71"/>
      <c r="O417" s="71"/>
      <c r="P417" s="71" t="s">
        <v>2</v>
      </c>
    </row>
    <row r="418" spans="2:16" s="65" customFormat="1" ht="16.5" customHeight="1" x14ac:dyDescent="0.15">
      <c r="B418" s="71">
        <v>2023</v>
      </c>
      <c r="C418" s="74" t="s">
        <v>565</v>
      </c>
      <c r="D418" s="73" t="s">
        <v>828</v>
      </c>
      <c r="E418" s="71" t="s">
        <v>563</v>
      </c>
      <c r="F418" s="73" t="s">
        <v>564</v>
      </c>
      <c r="G418" s="71" t="s">
        <v>824</v>
      </c>
      <c r="H418" s="73" t="s">
        <v>829</v>
      </c>
      <c r="I418" s="71" t="s">
        <v>271</v>
      </c>
      <c r="J418" s="73" t="s">
        <v>272</v>
      </c>
      <c r="K418" s="71" t="s">
        <v>567</v>
      </c>
      <c r="L418" s="73" t="s">
        <v>568</v>
      </c>
      <c r="M418" s="73" t="str">
        <f t="shared" si="9"/>
        <v>Proprietary - Enterprise Fund</v>
      </c>
      <c r="N418" s="71"/>
      <c r="O418" s="71"/>
      <c r="P418" s="71" t="s">
        <v>2</v>
      </c>
    </row>
    <row r="419" spans="2:16" s="65" customFormat="1" ht="16.5" customHeight="1" x14ac:dyDescent="0.15">
      <c r="B419" s="71">
        <v>2023</v>
      </c>
      <c r="C419" s="74" t="s">
        <v>830</v>
      </c>
      <c r="D419" s="73" t="s">
        <v>831</v>
      </c>
      <c r="E419" s="71" t="s">
        <v>563</v>
      </c>
      <c r="F419" s="73" t="s">
        <v>564</v>
      </c>
      <c r="G419" s="71" t="s">
        <v>826</v>
      </c>
      <c r="H419" s="73" t="s">
        <v>827</v>
      </c>
      <c r="I419" s="71" t="s">
        <v>271</v>
      </c>
      <c r="J419" s="73" t="s">
        <v>272</v>
      </c>
      <c r="K419" s="71" t="s">
        <v>567</v>
      </c>
      <c r="L419" s="73" t="s">
        <v>568</v>
      </c>
      <c r="M419" s="73" t="str">
        <f t="shared" si="9"/>
        <v>Proprietary - Enterprise Fund</v>
      </c>
      <c r="N419" s="71"/>
      <c r="O419" s="71"/>
      <c r="P419" s="71" t="s">
        <v>2</v>
      </c>
    </row>
    <row r="420" spans="2:16" s="65" customFormat="1" ht="16.5" customHeight="1" x14ac:dyDescent="0.15">
      <c r="B420" s="71">
        <v>2023</v>
      </c>
      <c r="C420" s="74" t="s">
        <v>633</v>
      </c>
      <c r="D420" s="73" t="s">
        <v>832</v>
      </c>
      <c r="E420" s="71" t="s">
        <v>563</v>
      </c>
      <c r="F420" s="73" t="s">
        <v>564</v>
      </c>
      <c r="G420" s="71" t="s">
        <v>826</v>
      </c>
      <c r="H420" s="73" t="s">
        <v>827</v>
      </c>
      <c r="I420" s="71" t="s">
        <v>271</v>
      </c>
      <c r="J420" s="73" t="s">
        <v>272</v>
      </c>
      <c r="K420" s="71" t="s">
        <v>567</v>
      </c>
      <c r="L420" s="73" t="s">
        <v>568</v>
      </c>
      <c r="M420" s="73" t="str">
        <f t="shared" si="9"/>
        <v>Proprietary - Enterprise Fund</v>
      </c>
      <c r="N420" s="71"/>
      <c r="O420" s="71"/>
      <c r="P420" s="71" t="s">
        <v>2</v>
      </c>
    </row>
    <row r="421" spans="2:16" s="65" customFormat="1" ht="16.5" customHeight="1" x14ac:dyDescent="0.15">
      <c r="B421" s="71">
        <v>2023</v>
      </c>
      <c r="C421" s="74" t="s">
        <v>589</v>
      </c>
      <c r="D421" s="73" t="s">
        <v>833</v>
      </c>
      <c r="E421" s="71" t="s">
        <v>563</v>
      </c>
      <c r="F421" s="73" t="s">
        <v>564</v>
      </c>
      <c r="G421" s="71" t="s">
        <v>826</v>
      </c>
      <c r="H421" s="73" t="s">
        <v>827</v>
      </c>
      <c r="I421" s="71" t="s">
        <v>271</v>
      </c>
      <c r="J421" s="73" t="s">
        <v>272</v>
      </c>
      <c r="K421" s="71" t="s">
        <v>567</v>
      </c>
      <c r="L421" s="73" t="s">
        <v>568</v>
      </c>
      <c r="M421" s="73" t="str">
        <f t="shared" si="9"/>
        <v>Proprietary - Enterprise Fund</v>
      </c>
      <c r="N421" s="71"/>
      <c r="O421" s="71"/>
      <c r="P421" s="71" t="s">
        <v>2</v>
      </c>
    </row>
    <row r="422" spans="2:16" s="65" customFormat="1" ht="16.5" customHeight="1" x14ac:dyDescent="0.15">
      <c r="B422" s="71">
        <v>2023</v>
      </c>
      <c r="C422" s="74" t="s">
        <v>834</v>
      </c>
      <c r="D422" s="73" t="s">
        <v>488</v>
      </c>
      <c r="E422" s="71" t="s">
        <v>489</v>
      </c>
      <c r="F422" s="73" t="s">
        <v>488</v>
      </c>
      <c r="G422" s="71" t="s">
        <v>489</v>
      </c>
      <c r="H422" s="73" t="s">
        <v>488</v>
      </c>
      <c r="I422" s="71" t="s">
        <v>489</v>
      </c>
      <c r="J422" s="73" t="s">
        <v>488</v>
      </c>
      <c r="K422" s="71" t="s">
        <v>489</v>
      </c>
      <c r="L422" s="73" t="s">
        <v>488</v>
      </c>
      <c r="M422" s="73" t="str">
        <f t="shared" si="8"/>
        <v>NOT AVAILABLE</v>
      </c>
      <c r="N422" s="71" t="s">
        <v>489</v>
      </c>
      <c r="O422" s="71" t="s">
        <v>489</v>
      </c>
      <c r="P422" s="71" t="s">
        <v>3</v>
      </c>
    </row>
    <row r="423" spans="2:16" s="65" customFormat="1" ht="16.5" customHeight="1" x14ac:dyDescent="0.15">
      <c r="B423" s="71">
        <v>2023</v>
      </c>
      <c r="C423" s="74" t="s">
        <v>835</v>
      </c>
      <c r="D423" s="73" t="s">
        <v>836</v>
      </c>
      <c r="E423" s="71" t="s">
        <v>563</v>
      </c>
      <c r="F423" s="73" t="s">
        <v>564</v>
      </c>
      <c r="G423" s="71" t="s">
        <v>826</v>
      </c>
      <c r="H423" s="73" t="s">
        <v>827</v>
      </c>
      <c r="I423" s="71" t="s">
        <v>271</v>
      </c>
      <c r="J423" s="73" t="s">
        <v>272</v>
      </c>
      <c r="K423" s="71" t="s">
        <v>567</v>
      </c>
      <c r="L423" s="73" t="s">
        <v>568</v>
      </c>
      <c r="M423" s="73" t="str">
        <f t="shared" ref="M423:M425" si="10">+J423&amp;" - "&amp;L423</f>
        <v>Proprietary - Enterprise Fund</v>
      </c>
      <c r="N423" s="71"/>
      <c r="O423" s="71"/>
      <c r="P423" s="71" t="s">
        <v>2</v>
      </c>
    </row>
    <row r="424" spans="2:16" s="65" customFormat="1" ht="16.5" customHeight="1" x14ac:dyDescent="0.15">
      <c r="B424" s="71">
        <v>2023</v>
      </c>
      <c r="C424" s="74" t="s">
        <v>837</v>
      </c>
      <c r="D424" s="73" t="s">
        <v>838</v>
      </c>
      <c r="E424" s="71" t="s">
        <v>563</v>
      </c>
      <c r="F424" s="73" t="s">
        <v>564</v>
      </c>
      <c r="G424" s="71" t="s">
        <v>826</v>
      </c>
      <c r="H424" s="73" t="s">
        <v>827</v>
      </c>
      <c r="I424" s="71" t="s">
        <v>271</v>
      </c>
      <c r="J424" s="73" t="s">
        <v>272</v>
      </c>
      <c r="K424" s="71" t="s">
        <v>567</v>
      </c>
      <c r="L424" s="73" t="s">
        <v>568</v>
      </c>
      <c r="M424" s="73" t="str">
        <f t="shared" si="10"/>
        <v>Proprietary - Enterprise Fund</v>
      </c>
      <c r="N424" s="71"/>
      <c r="O424" s="71"/>
      <c r="P424" s="71" t="s">
        <v>2</v>
      </c>
    </row>
    <row r="425" spans="2:16" s="65" customFormat="1" ht="16.5" customHeight="1" x14ac:dyDescent="0.15">
      <c r="B425" s="71">
        <v>2023</v>
      </c>
      <c r="C425" s="74" t="s">
        <v>839</v>
      </c>
      <c r="D425" s="73" t="s">
        <v>840</v>
      </c>
      <c r="E425" s="71" t="s">
        <v>563</v>
      </c>
      <c r="F425" s="73" t="s">
        <v>564</v>
      </c>
      <c r="G425" s="71" t="s">
        <v>826</v>
      </c>
      <c r="H425" s="73" t="s">
        <v>827</v>
      </c>
      <c r="I425" s="71" t="s">
        <v>271</v>
      </c>
      <c r="J425" s="73" t="s">
        <v>272</v>
      </c>
      <c r="K425" s="71" t="s">
        <v>567</v>
      </c>
      <c r="L425" s="73" t="s">
        <v>568</v>
      </c>
      <c r="M425" s="73" t="str">
        <f t="shared" si="10"/>
        <v>Proprietary - Enterprise Fund</v>
      </c>
      <c r="N425" s="71"/>
      <c r="O425" s="71"/>
      <c r="P425" s="71" t="s">
        <v>2</v>
      </c>
    </row>
    <row r="426" spans="2:16" s="65" customFormat="1" ht="16.5" customHeight="1" x14ac:dyDescent="0.15">
      <c r="B426" s="71">
        <v>2023</v>
      </c>
      <c r="C426" s="74" t="s">
        <v>841</v>
      </c>
      <c r="D426" s="73" t="s">
        <v>842</v>
      </c>
      <c r="E426" s="71" t="s">
        <v>277</v>
      </c>
      <c r="F426" s="73" t="s">
        <v>278</v>
      </c>
      <c r="G426" s="71" t="s">
        <v>297</v>
      </c>
      <c r="H426" s="73" t="s">
        <v>298</v>
      </c>
      <c r="I426" s="71" t="s">
        <v>248</v>
      </c>
      <c r="J426" s="73" t="s">
        <v>249</v>
      </c>
      <c r="K426" s="71" t="s">
        <v>281</v>
      </c>
      <c r="L426" s="73" t="s">
        <v>282</v>
      </c>
      <c r="M426" s="73" t="str">
        <f t="shared" si="8"/>
        <v>Governmental</v>
      </c>
      <c r="N426" s="71"/>
      <c r="O426" s="71"/>
      <c r="P426" s="71" t="s">
        <v>2</v>
      </c>
    </row>
    <row r="427" spans="2:16" s="65" customFormat="1" ht="16.5" customHeight="1" x14ac:dyDescent="0.15">
      <c r="B427" s="71">
        <v>2023</v>
      </c>
      <c r="C427" s="74" t="s">
        <v>843</v>
      </c>
      <c r="D427" s="73" t="s">
        <v>844</v>
      </c>
      <c r="E427" s="71" t="s">
        <v>563</v>
      </c>
      <c r="F427" s="73" t="s">
        <v>564</v>
      </c>
      <c r="G427" s="71" t="s">
        <v>826</v>
      </c>
      <c r="H427" s="73" t="s">
        <v>827</v>
      </c>
      <c r="I427" s="71" t="s">
        <v>271</v>
      </c>
      <c r="J427" s="73" t="s">
        <v>272</v>
      </c>
      <c r="K427" s="71" t="s">
        <v>567</v>
      </c>
      <c r="L427" s="73" t="s">
        <v>568</v>
      </c>
      <c r="M427" s="73" t="str">
        <f t="shared" ref="M427:M428" si="11">+J427&amp;" - "&amp;L427</f>
        <v>Proprietary - Enterprise Fund</v>
      </c>
      <c r="N427" s="71"/>
      <c r="O427" s="71"/>
      <c r="P427" s="71" t="s">
        <v>2</v>
      </c>
    </row>
    <row r="428" spans="2:16" s="65" customFormat="1" ht="16.5" customHeight="1" x14ac:dyDescent="0.15">
      <c r="B428" s="71">
        <v>2023</v>
      </c>
      <c r="C428" s="74" t="s">
        <v>845</v>
      </c>
      <c r="D428" s="73" t="s">
        <v>846</v>
      </c>
      <c r="E428" s="71" t="s">
        <v>563</v>
      </c>
      <c r="F428" s="73" t="s">
        <v>564</v>
      </c>
      <c r="G428" s="71" t="s">
        <v>826</v>
      </c>
      <c r="H428" s="73" t="s">
        <v>827</v>
      </c>
      <c r="I428" s="71" t="s">
        <v>271</v>
      </c>
      <c r="J428" s="73" t="s">
        <v>272</v>
      </c>
      <c r="K428" s="71" t="s">
        <v>567</v>
      </c>
      <c r="L428" s="73" t="s">
        <v>568</v>
      </c>
      <c r="M428" s="73" t="str">
        <f t="shared" si="11"/>
        <v>Proprietary - Enterprise Fund</v>
      </c>
      <c r="N428" s="71"/>
      <c r="O428" s="71"/>
      <c r="P428" s="71" t="s">
        <v>2</v>
      </c>
    </row>
    <row r="429" spans="2:16" s="65" customFormat="1" ht="16.5" customHeight="1" x14ac:dyDescent="0.15">
      <c r="B429" s="71">
        <v>2023</v>
      </c>
      <c r="C429" s="74" t="s">
        <v>847</v>
      </c>
      <c r="D429" s="73" t="s">
        <v>848</v>
      </c>
      <c r="E429" s="71" t="s">
        <v>277</v>
      </c>
      <c r="F429" s="73" t="s">
        <v>278</v>
      </c>
      <c r="G429" s="71" t="s">
        <v>849</v>
      </c>
      <c r="H429" s="73" t="s">
        <v>850</v>
      </c>
      <c r="I429" s="71" t="s">
        <v>248</v>
      </c>
      <c r="J429" s="73" t="s">
        <v>249</v>
      </c>
      <c r="K429" s="71" t="s">
        <v>281</v>
      </c>
      <c r="L429" s="73" t="s">
        <v>282</v>
      </c>
      <c r="M429" s="73" t="str">
        <f t="shared" si="8"/>
        <v>Governmental</v>
      </c>
      <c r="N429" s="71"/>
      <c r="O429" s="71"/>
      <c r="P429" s="71" t="s">
        <v>2</v>
      </c>
    </row>
    <row r="430" spans="2:16" s="65" customFormat="1" ht="16.5" customHeight="1" x14ac:dyDescent="0.15">
      <c r="B430" s="71">
        <v>2023</v>
      </c>
      <c r="C430" s="74" t="s">
        <v>851</v>
      </c>
      <c r="D430" s="73" t="s">
        <v>852</v>
      </c>
      <c r="E430" s="71" t="s">
        <v>277</v>
      </c>
      <c r="F430" s="73" t="s">
        <v>278</v>
      </c>
      <c r="G430" s="71" t="s">
        <v>849</v>
      </c>
      <c r="H430" s="73" t="s">
        <v>850</v>
      </c>
      <c r="I430" s="71" t="s">
        <v>248</v>
      </c>
      <c r="J430" s="73" t="s">
        <v>249</v>
      </c>
      <c r="K430" s="71" t="s">
        <v>281</v>
      </c>
      <c r="L430" s="73" t="s">
        <v>282</v>
      </c>
      <c r="M430" s="73" t="str">
        <f t="shared" si="8"/>
        <v>Governmental</v>
      </c>
      <c r="N430" s="71"/>
      <c r="O430" s="71"/>
      <c r="P430" s="71" t="s">
        <v>2</v>
      </c>
    </row>
    <row r="431" spans="2:16" s="65" customFormat="1" ht="16.5" customHeight="1" x14ac:dyDescent="0.15">
      <c r="B431" s="71">
        <v>2023</v>
      </c>
      <c r="C431" s="74" t="s">
        <v>853</v>
      </c>
      <c r="D431" s="73" t="s">
        <v>854</v>
      </c>
      <c r="E431" s="71" t="s">
        <v>277</v>
      </c>
      <c r="F431" s="73" t="s">
        <v>278</v>
      </c>
      <c r="G431" s="71" t="s">
        <v>849</v>
      </c>
      <c r="H431" s="73" t="s">
        <v>850</v>
      </c>
      <c r="I431" s="71" t="s">
        <v>248</v>
      </c>
      <c r="J431" s="73" t="s">
        <v>249</v>
      </c>
      <c r="K431" s="71" t="s">
        <v>281</v>
      </c>
      <c r="L431" s="73" t="s">
        <v>282</v>
      </c>
      <c r="M431" s="73" t="str">
        <f t="shared" si="8"/>
        <v>Governmental</v>
      </c>
      <c r="N431" s="71"/>
      <c r="O431" s="71"/>
      <c r="P431" s="71" t="s">
        <v>2</v>
      </c>
    </row>
    <row r="432" spans="2:16" s="65" customFormat="1" ht="16.5" customHeight="1" x14ac:dyDescent="0.15">
      <c r="B432" s="71">
        <v>2023</v>
      </c>
      <c r="C432" s="74" t="s">
        <v>855</v>
      </c>
      <c r="D432" s="73" t="s">
        <v>856</v>
      </c>
      <c r="E432" s="71" t="s">
        <v>277</v>
      </c>
      <c r="F432" s="73" t="s">
        <v>278</v>
      </c>
      <c r="G432" s="71" t="s">
        <v>849</v>
      </c>
      <c r="H432" s="73" t="s">
        <v>850</v>
      </c>
      <c r="I432" s="71" t="s">
        <v>248</v>
      </c>
      <c r="J432" s="73" t="s">
        <v>249</v>
      </c>
      <c r="K432" s="71" t="s">
        <v>281</v>
      </c>
      <c r="L432" s="73" t="s">
        <v>282</v>
      </c>
      <c r="M432" s="73" t="str">
        <f t="shared" si="8"/>
        <v>Governmental</v>
      </c>
      <c r="N432" s="71"/>
      <c r="O432" s="71"/>
      <c r="P432" s="71" t="s">
        <v>2</v>
      </c>
    </row>
    <row r="433" spans="2:16" s="65" customFormat="1" ht="16.5" customHeight="1" x14ac:dyDescent="0.15">
      <c r="B433" s="71">
        <v>2023</v>
      </c>
      <c r="C433" s="74" t="s">
        <v>857</v>
      </c>
      <c r="D433" s="73" t="s">
        <v>858</v>
      </c>
      <c r="E433" s="71" t="s">
        <v>277</v>
      </c>
      <c r="F433" s="73" t="s">
        <v>278</v>
      </c>
      <c r="G433" s="71" t="s">
        <v>849</v>
      </c>
      <c r="H433" s="73" t="s">
        <v>850</v>
      </c>
      <c r="I433" s="71" t="s">
        <v>248</v>
      </c>
      <c r="J433" s="73" t="s">
        <v>249</v>
      </c>
      <c r="K433" s="71" t="s">
        <v>281</v>
      </c>
      <c r="L433" s="73" t="s">
        <v>282</v>
      </c>
      <c r="M433" s="73" t="str">
        <f t="shared" si="8"/>
        <v>Governmental</v>
      </c>
      <c r="N433" s="71"/>
      <c r="O433" s="71"/>
      <c r="P433" s="71" t="s">
        <v>2</v>
      </c>
    </row>
    <row r="434" spans="2:16" s="65" customFormat="1" ht="16.5" customHeight="1" x14ac:dyDescent="0.15">
      <c r="B434" s="71">
        <v>2023</v>
      </c>
      <c r="C434" s="74" t="s">
        <v>859</v>
      </c>
      <c r="D434" s="73" t="s">
        <v>860</v>
      </c>
      <c r="E434" s="71" t="s">
        <v>433</v>
      </c>
      <c r="F434" s="73" t="s">
        <v>434</v>
      </c>
      <c r="G434" s="71" t="s">
        <v>861</v>
      </c>
      <c r="H434" s="73" t="s">
        <v>862</v>
      </c>
      <c r="I434" s="71" t="s">
        <v>240</v>
      </c>
      <c r="J434" s="73" t="s">
        <v>241</v>
      </c>
      <c r="K434" s="71" t="s">
        <v>437</v>
      </c>
      <c r="L434" s="73" t="s">
        <v>438</v>
      </c>
      <c r="M434" s="73" t="str">
        <f t="shared" si="8"/>
        <v>Fiduciary</v>
      </c>
      <c r="N434" s="71"/>
      <c r="O434" s="71"/>
      <c r="P434" s="71" t="s">
        <v>2</v>
      </c>
    </row>
    <row r="435" spans="2:16" s="65" customFormat="1" ht="16.5" customHeight="1" x14ac:dyDescent="0.15">
      <c r="B435" s="71">
        <v>2023</v>
      </c>
      <c r="C435" s="74" t="s">
        <v>863</v>
      </c>
      <c r="D435" s="73" t="s">
        <v>864</v>
      </c>
      <c r="E435" s="71" t="s">
        <v>260</v>
      </c>
      <c r="F435" s="73" t="s">
        <v>261</v>
      </c>
      <c r="G435" s="71" t="s">
        <v>865</v>
      </c>
      <c r="H435" s="73" t="s">
        <v>862</v>
      </c>
      <c r="I435" s="71" t="s">
        <v>240</v>
      </c>
      <c r="J435" s="73" t="s">
        <v>241</v>
      </c>
      <c r="K435" s="71" t="s">
        <v>264</v>
      </c>
      <c r="L435" s="73" t="s">
        <v>265</v>
      </c>
      <c r="M435" s="73" t="str">
        <f t="shared" si="8"/>
        <v>Fiduciary</v>
      </c>
      <c r="N435" s="71"/>
      <c r="O435" s="71"/>
      <c r="P435" s="71" t="s">
        <v>2</v>
      </c>
    </row>
    <row r="436" spans="2:16" s="65" customFormat="1" ht="16.5" customHeight="1" x14ac:dyDescent="0.15">
      <c r="B436" s="71">
        <v>2023</v>
      </c>
      <c r="C436" s="74" t="s">
        <v>866</v>
      </c>
      <c r="D436" s="73" t="s">
        <v>867</v>
      </c>
      <c r="E436" s="71" t="s">
        <v>277</v>
      </c>
      <c r="F436" s="73" t="s">
        <v>278</v>
      </c>
      <c r="G436" s="71" t="s">
        <v>849</v>
      </c>
      <c r="H436" s="73" t="s">
        <v>850</v>
      </c>
      <c r="I436" s="71" t="s">
        <v>248</v>
      </c>
      <c r="J436" s="73" t="s">
        <v>249</v>
      </c>
      <c r="K436" s="71" t="s">
        <v>281</v>
      </c>
      <c r="L436" s="73" t="s">
        <v>282</v>
      </c>
      <c r="M436" s="73" t="str">
        <f t="shared" si="8"/>
        <v>Governmental</v>
      </c>
      <c r="N436" s="71"/>
      <c r="O436" s="71"/>
      <c r="P436" s="71" t="s">
        <v>2</v>
      </c>
    </row>
    <row r="437" spans="2:16" s="65" customFormat="1" ht="16.5" customHeight="1" x14ac:dyDescent="0.15">
      <c r="B437" s="71">
        <v>2023</v>
      </c>
      <c r="C437" s="74" t="s">
        <v>868</v>
      </c>
      <c r="D437" s="73" t="s">
        <v>869</v>
      </c>
      <c r="E437" s="71" t="s">
        <v>277</v>
      </c>
      <c r="F437" s="73" t="s">
        <v>278</v>
      </c>
      <c r="G437" s="71" t="s">
        <v>849</v>
      </c>
      <c r="H437" s="73" t="s">
        <v>850</v>
      </c>
      <c r="I437" s="71" t="s">
        <v>248</v>
      </c>
      <c r="J437" s="73" t="s">
        <v>249</v>
      </c>
      <c r="K437" s="71" t="s">
        <v>281</v>
      </c>
      <c r="L437" s="73" t="s">
        <v>282</v>
      </c>
      <c r="M437" s="73" t="str">
        <f t="shared" si="8"/>
        <v>Governmental</v>
      </c>
      <c r="N437" s="71"/>
      <c r="O437" s="71"/>
      <c r="P437" s="71" t="s">
        <v>2</v>
      </c>
    </row>
    <row r="438" spans="2:16" s="65" customFormat="1" ht="16.5" customHeight="1" x14ac:dyDescent="0.15">
      <c r="B438" s="71">
        <v>2023</v>
      </c>
      <c r="C438" s="74" t="s">
        <v>870</v>
      </c>
      <c r="D438" s="73" t="s">
        <v>871</v>
      </c>
      <c r="E438" s="71" t="s">
        <v>245</v>
      </c>
      <c r="F438" s="73" t="s">
        <v>246</v>
      </c>
      <c r="G438" s="71" t="s">
        <v>247</v>
      </c>
      <c r="H438" s="73" t="s">
        <v>244</v>
      </c>
      <c r="I438" s="71" t="s">
        <v>248</v>
      </c>
      <c r="J438" s="73" t="s">
        <v>249</v>
      </c>
      <c r="K438" s="71" t="s">
        <v>248</v>
      </c>
      <c r="L438" s="73" t="s">
        <v>244</v>
      </c>
      <c r="M438" s="73" t="str">
        <f t="shared" si="8"/>
        <v>Governmental</v>
      </c>
      <c r="N438" s="71"/>
      <c r="O438" s="71"/>
      <c r="P438" s="71" t="s">
        <v>2</v>
      </c>
    </row>
    <row r="439" spans="2:16" s="65" customFormat="1" ht="16.5" customHeight="1" x14ac:dyDescent="0.15">
      <c r="B439" s="71">
        <v>2023</v>
      </c>
      <c r="C439" s="74" t="s">
        <v>872</v>
      </c>
      <c r="D439" s="73" t="s">
        <v>873</v>
      </c>
      <c r="E439" s="71" t="s">
        <v>277</v>
      </c>
      <c r="F439" s="73" t="s">
        <v>278</v>
      </c>
      <c r="G439" s="71" t="s">
        <v>849</v>
      </c>
      <c r="H439" s="73" t="s">
        <v>850</v>
      </c>
      <c r="I439" s="71" t="s">
        <v>248</v>
      </c>
      <c r="J439" s="73" t="s">
        <v>249</v>
      </c>
      <c r="K439" s="71" t="s">
        <v>281</v>
      </c>
      <c r="L439" s="73" t="s">
        <v>282</v>
      </c>
      <c r="M439" s="73" t="str">
        <f t="shared" si="8"/>
        <v>Governmental</v>
      </c>
      <c r="N439" s="71"/>
      <c r="O439" s="71"/>
      <c r="P439" s="71" t="s">
        <v>2</v>
      </c>
    </row>
    <row r="440" spans="2:16" s="65" customFormat="1" ht="16.5" customHeight="1" x14ac:dyDescent="0.15">
      <c r="B440" s="71">
        <v>2023</v>
      </c>
      <c r="C440" s="74" t="s">
        <v>874</v>
      </c>
      <c r="D440" s="73" t="s">
        <v>875</v>
      </c>
      <c r="E440" s="71" t="s">
        <v>277</v>
      </c>
      <c r="F440" s="73" t="s">
        <v>278</v>
      </c>
      <c r="G440" s="71" t="s">
        <v>415</v>
      </c>
      <c r="H440" s="73" t="s">
        <v>416</v>
      </c>
      <c r="I440" s="71" t="s">
        <v>248</v>
      </c>
      <c r="J440" s="73" t="s">
        <v>249</v>
      </c>
      <c r="K440" s="71" t="s">
        <v>281</v>
      </c>
      <c r="L440" s="73" t="s">
        <v>282</v>
      </c>
      <c r="M440" s="73" t="str">
        <f t="shared" si="8"/>
        <v>Governmental</v>
      </c>
      <c r="N440" s="71"/>
      <c r="O440" s="71"/>
      <c r="P440" s="71" t="s">
        <v>2</v>
      </c>
    </row>
    <row r="441" spans="2:16" s="65" customFormat="1" ht="16.5" customHeight="1" x14ac:dyDescent="0.15">
      <c r="B441" s="71">
        <v>2023</v>
      </c>
      <c r="C441" s="74" t="s">
        <v>876</v>
      </c>
      <c r="D441" s="73" t="s">
        <v>877</v>
      </c>
      <c r="E441" s="71" t="s">
        <v>277</v>
      </c>
      <c r="F441" s="73" t="s">
        <v>278</v>
      </c>
      <c r="G441" s="71" t="s">
        <v>415</v>
      </c>
      <c r="H441" s="73" t="s">
        <v>416</v>
      </c>
      <c r="I441" s="71" t="s">
        <v>248</v>
      </c>
      <c r="J441" s="73" t="s">
        <v>249</v>
      </c>
      <c r="K441" s="71" t="s">
        <v>281</v>
      </c>
      <c r="L441" s="73" t="s">
        <v>282</v>
      </c>
      <c r="M441" s="73" t="str">
        <f t="shared" si="8"/>
        <v>Governmental</v>
      </c>
      <c r="N441" s="71"/>
      <c r="O441" s="71"/>
      <c r="P441" s="71" t="s">
        <v>2</v>
      </c>
    </row>
    <row r="442" spans="2:16" s="65" customFormat="1" ht="16.5" customHeight="1" x14ac:dyDescent="0.15">
      <c r="B442" s="71">
        <v>2023</v>
      </c>
      <c r="C442" s="74" t="s">
        <v>878</v>
      </c>
      <c r="D442" s="73" t="s">
        <v>879</v>
      </c>
      <c r="E442" s="71" t="s">
        <v>277</v>
      </c>
      <c r="F442" s="73" t="s">
        <v>278</v>
      </c>
      <c r="G442" s="71" t="s">
        <v>415</v>
      </c>
      <c r="H442" s="73" t="s">
        <v>416</v>
      </c>
      <c r="I442" s="71" t="s">
        <v>248</v>
      </c>
      <c r="J442" s="73" t="s">
        <v>249</v>
      </c>
      <c r="K442" s="71" t="s">
        <v>281</v>
      </c>
      <c r="L442" s="73" t="s">
        <v>282</v>
      </c>
      <c r="M442" s="73" t="str">
        <f t="shared" si="8"/>
        <v>Governmental</v>
      </c>
      <c r="N442" s="71"/>
      <c r="O442" s="71"/>
      <c r="P442" s="71" t="s">
        <v>2</v>
      </c>
    </row>
    <row r="443" spans="2:16" s="65" customFormat="1" ht="16.5" customHeight="1" x14ac:dyDescent="0.15">
      <c r="B443" s="71">
        <v>2023</v>
      </c>
      <c r="C443" s="74" t="s">
        <v>880</v>
      </c>
      <c r="D443" s="73" t="s">
        <v>881</v>
      </c>
      <c r="E443" s="71" t="s">
        <v>277</v>
      </c>
      <c r="F443" s="73" t="s">
        <v>278</v>
      </c>
      <c r="G443" s="71" t="s">
        <v>415</v>
      </c>
      <c r="H443" s="73" t="s">
        <v>416</v>
      </c>
      <c r="I443" s="71" t="s">
        <v>248</v>
      </c>
      <c r="J443" s="73" t="s">
        <v>249</v>
      </c>
      <c r="K443" s="71" t="s">
        <v>281</v>
      </c>
      <c r="L443" s="73" t="s">
        <v>282</v>
      </c>
      <c r="M443" s="73" t="str">
        <f t="shared" si="8"/>
        <v>Governmental</v>
      </c>
      <c r="N443" s="71"/>
      <c r="O443" s="71"/>
      <c r="P443" s="71" t="s">
        <v>2</v>
      </c>
    </row>
    <row r="444" spans="2:16" s="65" customFormat="1" ht="16.5" customHeight="1" x14ac:dyDescent="0.15">
      <c r="B444" s="71">
        <v>2023</v>
      </c>
      <c r="C444" s="74" t="s">
        <v>882</v>
      </c>
      <c r="D444" s="73" t="s">
        <v>875</v>
      </c>
      <c r="E444" s="71" t="s">
        <v>277</v>
      </c>
      <c r="F444" s="73" t="s">
        <v>278</v>
      </c>
      <c r="G444" s="71" t="s">
        <v>415</v>
      </c>
      <c r="H444" s="73" t="s">
        <v>416</v>
      </c>
      <c r="I444" s="71" t="s">
        <v>248</v>
      </c>
      <c r="J444" s="73" t="s">
        <v>249</v>
      </c>
      <c r="K444" s="71" t="s">
        <v>281</v>
      </c>
      <c r="L444" s="73" t="s">
        <v>282</v>
      </c>
      <c r="M444" s="73" t="str">
        <f t="shared" si="8"/>
        <v>Governmental</v>
      </c>
      <c r="N444" s="71"/>
      <c r="O444" s="71"/>
      <c r="P444" s="71" t="s">
        <v>2</v>
      </c>
    </row>
    <row r="445" spans="2:16" s="65" customFormat="1" ht="16.5" customHeight="1" x14ac:dyDescent="0.15">
      <c r="B445" s="71">
        <v>2023</v>
      </c>
      <c r="C445" s="74" t="s">
        <v>883</v>
      </c>
      <c r="D445" s="73" t="s">
        <v>875</v>
      </c>
      <c r="E445" s="71" t="s">
        <v>277</v>
      </c>
      <c r="F445" s="73" t="s">
        <v>278</v>
      </c>
      <c r="G445" s="71" t="s">
        <v>415</v>
      </c>
      <c r="H445" s="73" t="s">
        <v>416</v>
      </c>
      <c r="I445" s="71" t="s">
        <v>248</v>
      </c>
      <c r="J445" s="73" t="s">
        <v>249</v>
      </c>
      <c r="K445" s="71" t="s">
        <v>281</v>
      </c>
      <c r="L445" s="73" t="s">
        <v>282</v>
      </c>
      <c r="M445" s="73" t="str">
        <f t="shared" si="8"/>
        <v>Governmental</v>
      </c>
      <c r="N445" s="71"/>
      <c r="O445" s="71"/>
      <c r="P445" s="71" t="s">
        <v>2</v>
      </c>
    </row>
    <row r="446" spans="2:16" s="65" customFormat="1" ht="16.5" customHeight="1" x14ac:dyDescent="0.15">
      <c r="B446" s="71">
        <v>2023</v>
      </c>
      <c r="C446" s="74" t="s">
        <v>884</v>
      </c>
      <c r="D446" s="73" t="s">
        <v>885</v>
      </c>
      <c r="E446" s="71" t="s">
        <v>277</v>
      </c>
      <c r="F446" s="73" t="s">
        <v>278</v>
      </c>
      <c r="G446" s="71" t="s">
        <v>415</v>
      </c>
      <c r="H446" s="73" t="s">
        <v>416</v>
      </c>
      <c r="I446" s="71" t="s">
        <v>248</v>
      </c>
      <c r="J446" s="73" t="s">
        <v>249</v>
      </c>
      <c r="K446" s="71" t="s">
        <v>281</v>
      </c>
      <c r="L446" s="73" t="s">
        <v>282</v>
      </c>
      <c r="M446" s="73" t="str">
        <f t="shared" si="8"/>
        <v>Governmental</v>
      </c>
      <c r="N446" s="71"/>
      <c r="O446" s="71"/>
      <c r="P446" s="71" t="s">
        <v>2</v>
      </c>
    </row>
    <row r="447" spans="2:16" s="65" customFormat="1" ht="16.5" customHeight="1" x14ac:dyDescent="0.15">
      <c r="B447" s="71">
        <v>2023</v>
      </c>
      <c r="C447" s="74" t="s">
        <v>886</v>
      </c>
      <c r="D447" s="73" t="s">
        <v>887</v>
      </c>
      <c r="E447" s="71" t="s">
        <v>277</v>
      </c>
      <c r="F447" s="73" t="s">
        <v>278</v>
      </c>
      <c r="G447" s="71" t="s">
        <v>415</v>
      </c>
      <c r="H447" s="73" t="s">
        <v>416</v>
      </c>
      <c r="I447" s="71" t="s">
        <v>248</v>
      </c>
      <c r="J447" s="73" t="s">
        <v>249</v>
      </c>
      <c r="K447" s="71" t="s">
        <v>281</v>
      </c>
      <c r="L447" s="73" t="s">
        <v>282</v>
      </c>
      <c r="M447" s="73" t="str">
        <f t="shared" si="8"/>
        <v>Governmental</v>
      </c>
      <c r="N447" s="71"/>
      <c r="O447" s="71"/>
      <c r="P447" s="71" t="s">
        <v>2</v>
      </c>
    </row>
    <row r="448" spans="2:16" s="65" customFormat="1" ht="16.5" customHeight="1" x14ac:dyDescent="0.15">
      <c r="B448" s="71">
        <v>2023</v>
      </c>
      <c r="C448" s="74" t="s">
        <v>888</v>
      </c>
      <c r="D448" s="73" t="s">
        <v>889</v>
      </c>
      <c r="E448" s="71" t="s">
        <v>277</v>
      </c>
      <c r="F448" s="73" t="s">
        <v>278</v>
      </c>
      <c r="G448" s="71" t="s">
        <v>415</v>
      </c>
      <c r="H448" s="73" t="s">
        <v>416</v>
      </c>
      <c r="I448" s="71" t="s">
        <v>248</v>
      </c>
      <c r="J448" s="73" t="s">
        <v>249</v>
      </c>
      <c r="K448" s="71" t="s">
        <v>281</v>
      </c>
      <c r="L448" s="73" t="s">
        <v>282</v>
      </c>
      <c r="M448" s="73" t="str">
        <f t="shared" si="8"/>
        <v>Governmental</v>
      </c>
      <c r="N448" s="71"/>
      <c r="O448" s="71"/>
      <c r="P448" s="71" t="s">
        <v>2</v>
      </c>
    </row>
    <row r="449" spans="2:16" s="65" customFormat="1" ht="16.5" customHeight="1" x14ac:dyDescent="0.15">
      <c r="B449" s="71">
        <v>2023</v>
      </c>
      <c r="C449" s="74" t="s">
        <v>890</v>
      </c>
      <c r="D449" s="73" t="s">
        <v>891</v>
      </c>
      <c r="E449" s="71" t="s">
        <v>277</v>
      </c>
      <c r="F449" s="73" t="s">
        <v>278</v>
      </c>
      <c r="G449" s="71" t="s">
        <v>415</v>
      </c>
      <c r="H449" s="73" t="s">
        <v>416</v>
      </c>
      <c r="I449" s="71" t="s">
        <v>248</v>
      </c>
      <c r="J449" s="73" t="s">
        <v>249</v>
      </c>
      <c r="K449" s="71" t="s">
        <v>281</v>
      </c>
      <c r="L449" s="73" t="s">
        <v>282</v>
      </c>
      <c r="M449" s="73" t="str">
        <f t="shared" si="8"/>
        <v>Governmental</v>
      </c>
      <c r="N449" s="71"/>
      <c r="O449" s="71"/>
      <c r="P449" s="71" t="s">
        <v>2</v>
      </c>
    </row>
    <row r="450" spans="2:16" s="65" customFormat="1" ht="16.5" customHeight="1" x14ac:dyDescent="0.15">
      <c r="B450" s="71">
        <v>2023</v>
      </c>
      <c r="C450" s="74" t="s">
        <v>892</v>
      </c>
      <c r="D450" s="73" t="s">
        <v>893</v>
      </c>
      <c r="E450" s="71" t="s">
        <v>277</v>
      </c>
      <c r="F450" s="73" t="s">
        <v>278</v>
      </c>
      <c r="G450" s="71" t="s">
        <v>415</v>
      </c>
      <c r="H450" s="73" t="s">
        <v>416</v>
      </c>
      <c r="I450" s="71" t="s">
        <v>248</v>
      </c>
      <c r="J450" s="73" t="s">
        <v>249</v>
      </c>
      <c r="K450" s="71" t="s">
        <v>281</v>
      </c>
      <c r="L450" s="73" t="s">
        <v>282</v>
      </c>
      <c r="M450" s="73" t="str">
        <f t="shared" si="8"/>
        <v>Governmental</v>
      </c>
      <c r="N450" s="71"/>
      <c r="O450" s="71"/>
      <c r="P450" s="71" t="s">
        <v>2</v>
      </c>
    </row>
    <row r="451" spans="2:16" s="65" customFormat="1" ht="16.5" customHeight="1" x14ac:dyDescent="0.15">
      <c r="B451" s="71">
        <v>2023</v>
      </c>
      <c r="C451" s="74" t="s">
        <v>894</v>
      </c>
      <c r="D451" s="73" t="s">
        <v>895</v>
      </c>
      <c r="E451" s="71" t="s">
        <v>277</v>
      </c>
      <c r="F451" s="73" t="s">
        <v>278</v>
      </c>
      <c r="G451" s="71" t="s">
        <v>415</v>
      </c>
      <c r="H451" s="73" t="s">
        <v>416</v>
      </c>
      <c r="I451" s="71" t="s">
        <v>248</v>
      </c>
      <c r="J451" s="73" t="s">
        <v>249</v>
      </c>
      <c r="K451" s="71" t="s">
        <v>281</v>
      </c>
      <c r="L451" s="73" t="s">
        <v>282</v>
      </c>
      <c r="M451" s="73" t="str">
        <f t="shared" si="8"/>
        <v>Governmental</v>
      </c>
      <c r="N451" s="71"/>
      <c r="O451" s="71"/>
      <c r="P451" s="71" t="s">
        <v>2</v>
      </c>
    </row>
    <row r="452" spans="2:16" s="65" customFormat="1" ht="16.5" customHeight="1" x14ac:dyDescent="0.15">
      <c r="B452" s="71">
        <v>2023</v>
      </c>
      <c r="C452" s="74" t="s">
        <v>896</v>
      </c>
      <c r="D452" s="73" t="s">
        <v>897</v>
      </c>
      <c r="E452" s="71" t="s">
        <v>277</v>
      </c>
      <c r="F452" s="73" t="s">
        <v>278</v>
      </c>
      <c r="G452" s="71" t="s">
        <v>783</v>
      </c>
      <c r="H452" s="73" t="s">
        <v>784</v>
      </c>
      <c r="I452" s="71" t="s">
        <v>248</v>
      </c>
      <c r="J452" s="73" t="s">
        <v>249</v>
      </c>
      <c r="K452" s="71" t="s">
        <v>281</v>
      </c>
      <c r="L452" s="73" t="s">
        <v>282</v>
      </c>
      <c r="M452" s="73" t="str">
        <f t="shared" ref="M452:M486" si="12">+J452</f>
        <v>Governmental</v>
      </c>
      <c r="N452" s="71"/>
      <c r="O452" s="71"/>
      <c r="P452" s="71" t="s">
        <v>2</v>
      </c>
    </row>
    <row r="453" spans="2:16" s="65" customFormat="1" ht="16.5" customHeight="1" x14ac:dyDescent="0.15">
      <c r="B453" s="71">
        <v>2023</v>
      </c>
      <c r="C453" s="74" t="s">
        <v>519</v>
      </c>
      <c r="D453" s="73" t="s">
        <v>898</v>
      </c>
      <c r="E453" s="71" t="s">
        <v>267</v>
      </c>
      <c r="F453" s="73" t="s">
        <v>268</v>
      </c>
      <c r="G453" s="71" t="s">
        <v>519</v>
      </c>
      <c r="H453" s="73" t="s">
        <v>520</v>
      </c>
      <c r="I453" s="71" t="s">
        <v>271</v>
      </c>
      <c r="J453" s="73" t="s">
        <v>272</v>
      </c>
      <c r="K453" s="71" t="s">
        <v>273</v>
      </c>
      <c r="L453" s="73" t="s">
        <v>274</v>
      </c>
      <c r="M453" s="73" t="str">
        <f t="shared" ref="M453:M454" si="13">+J453&amp;" - "&amp;L453</f>
        <v>Proprietary - Internal Fund</v>
      </c>
      <c r="N453" s="71"/>
      <c r="O453" s="71"/>
      <c r="P453" s="71" t="s">
        <v>2</v>
      </c>
    </row>
    <row r="454" spans="2:16" s="65" customFormat="1" ht="16.5" customHeight="1" x14ac:dyDescent="0.15">
      <c r="B454" s="71">
        <v>2023</v>
      </c>
      <c r="C454" s="74" t="s">
        <v>522</v>
      </c>
      <c r="D454" s="73" t="s">
        <v>899</v>
      </c>
      <c r="E454" s="71" t="s">
        <v>267</v>
      </c>
      <c r="F454" s="73" t="s">
        <v>268</v>
      </c>
      <c r="G454" s="71" t="s">
        <v>522</v>
      </c>
      <c r="H454" s="73" t="s">
        <v>523</v>
      </c>
      <c r="I454" s="71" t="s">
        <v>271</v>
      </c>
      <c r="J454" s="73" t="s">
        <v>272</v>
      </c>
      <c r="K454" s="71" t="s">
        <v>273</v>
      </c>
      <c r="L454" s="73" t="s">
        <v>274</v>
      </c>
      <c r="M454" s="73" t="str">
        <f t="shared" si="13"/>
        <v>Proprietary - Internal Fund</v>
      </c>
      <c r="N454" s="71"/>
      <c r="O454" s="71"/>
      <c r="P454" s="71" t="s">
        <v>2</v>
      </c>
    </row>
    <row r="455" spans="2:16" s="65" customFormat="1" ht="16.5" customHeight="1" x14ac:dyDescent="0.15">
      <c r="B455" s="71">
        <v>2023</v>
      </c>
      <c r="C455" s="74" t="s">
        <v>900</v>
      </c>
      <c r="D455" s="73" t="s">
        <v>488</v>
      </c>
      <c r="E455" s="71" t="s">
        <v>489</v>
      </c>
      <c r="F455" s="73" t="s">
        <v>488</v>
      </c>
      <c r="G455" s="71" t="s">
        <v>489</v>
      </c>
      <c r="H455" s="73" t="s">
        <v>488</v>
      </c>
      <c r="I455" s="71" t="s">
        <v>489</v>
      </c>
      <c r="J455" s="73" t="s">
        <v>488</v>
      </c>
      <c r="K455" s="71" t="s">
        <v>489</v>
      </c>
      <c r="L455" s="73" t="s">
        <v>488</v>
      </c>
      <c r="M455" s="73" t="str">
        <f t="shared" si="12"/>
        <v>NOT AVAILABLE</v>
      </c>
      <c r="N455" s="71" t="s">
        <v>489</v>
      </c>
      <c r="O455" s="71" t="s">
        <v>489</v>
      </c>
      <c r="P455" s="71" t="s">
        <v>3</v>
      </c>
    </row>
    <row r="456" spans="2:16" s="65" customFormat="1" ht="16.5" customHeight="1" x14ac:dyDescent="0.15">
      <c r="B456" s="71">
        <v>2023</v>
      </c>
      <c r="C456" s="74" t="s">
        <v>609</v>
      </c>
      <c r="D456" s="73" t="s">
        <v>901</v>
      </c>
      <c r="E456" s="71" t="s">
        <v>277</v>
      </c>
      <c r="F456" s="73" t="s">
        <v>278</v>
      </c>
      <c r="G456" s="71" t="s">
        <v>415</v>
      </c>
      <c r="H456" s="73" t="s">
        <v>416</v>
      </c>
      <c r="I456" s="71" t="s">
        <v>248</v>
      </c>
      <c r="J456" s="73" t="s">
        <v>249</v>
      </c>
      <c r="K456" s="71" t="s">
        <v>281</v>
      </c>
      <c r="L456" s="73" t="s">
        <v>282</v>
      </c>
      <c r="M456" s="73" t="str">
        <f t="shared" si="12"/>
        <v>Governmental</v>
      </c>
      <c r="N456" s="71"/>
      <c r="O456" s="71"/>
      <c r="P456" s="71" t="s">
        <v>2</v>
      </c>
    </row>
    <row r="457" spans="2:16" s="65" customFormat="1" ht="16.5" customHeight="1" x14ac:dyDescent="0.15">
      <c r="B457" s="71">
        <v>2023</v>
      </c>
      <c r="C457" s="74" t="s">
        <v>902</v>
      </c>
      <c r="D457" s="73" t="s">
        <v>903</v>
      </c>
      <c r="E457" s="71" t="s">
        <v>563</v>
      </c>
      <c r="F457" s="73" t="s">
        <v>564</v>
      </c>
      <c r="G457" s="71" t="s">
        <v>830</v>
      </c>
      <c r="H457" s="73" t="s">
        <v>904</v>
      </c>
      <c r="I457" s="71" t="s">
        <v>271</v>
      </c>
      <c r="J457" s="73" t="s">
        <v>272</v>
      </c>
      <c r="K457" s="71" t="s">
        <v>567</v>
      </c>
      <c r="L457" s="73" t="s">
        <v>568</v>
      </c>
      <c r="M457" s="73" t="str">
        <f>+J457&amp;" - "&amp;L457</f>
        <v>Proprietary - Enterprise Fund</v>
      </c>
      <c r="N457" s="71"/>
      <c r="O457" s="71"/>
      <c r="P457" s="71" t="s">
        <v>2</v>
      </c>
    </row>
    <row r="458" spans="2:16" s="65" customFormat="1" ht="16.5" customHeight="1" x14ac:dyDescent="0.15">
      <c r="B458" s="71">
        <v>2023</v>
      </c>
      <c r="C458" s="74" t="s">
        <v>905</v>
      </c>
      <c r="D458" s="73" t="s">
        <v>906</v>
      </c>
      <c r="E458" s="71" t="s">
        <v>277</v>
      </c>
      <c r="F458" s="73" t="s">
        <v>278</v>
      </c>
      <c r="G458" s="71" t="s">
        <v>415</v>
      </c>
      <c r="H458" s="73" t="s">
        <v>416</v>
      </c>
      <c r="I458" s="71" t="s">
        <v>248</v>
      </c>
      <c r="J458" s="73" t="s">
        <v>249</v>
      </c>
      <c r="K458" s="71" t="s">
        <v>281</v>
      </c>
      <c r="L458" s="73" t="s">
        <v>282</v>
      </c>
      <c r="M458" s="73" t="str">
        <f t="shared" si="12"/>
        <v>Governmental</v>
      </c>
      <c r="N458" s="71"/>
      <c r="O458" s="71"/>
      <c r="P458" s="71" t="s">
        <v>2</v>
      </c>
    </row>
    <row r="459" spans="2:16" s="65" customFormat="1" ht="16.5" customHeight="1" x14ac:dyDescent="0.15">
      <c r="B459" s="71">
        <v>2023</v>
      </c>
      <c r="C459" s="74" t="s">
        <v>907</v>
      </c>
      <c r="D459" s="73" t="s">
        <v>908</v>
      </c>
      <c r="E459" s="71" t="s">
        <v>433</v>
      </c>
      <c r="F459" s="73" t="s">
        <v>434</v>
      </c>
      <c r="G459" s="71" t="s">
        <v>909</v>
      </c>
      <c r="H459" s="73" t="s">
        <v>910</v>
      </c>
      <c r="I459" s="71" t="s">
        <v>240</v>
      </c>
      <c r="J459" s="73" t="s">
        <v>241</v>
      </c>
      <c r="K459" s="71" t="s">
        <v>437</v>
      </c>
      <c r="L459" s="73" t="s">
        <v>438</v>
      </c>
      <c r="M459" s="73" t="str">
        <f t="shared" si="12"/>
        <v>Fiduciary</v>
      </c>
      <c r="N459" s="71"/>
      <c r="O459" s="71"/>
      <c r="P459" s="71" t="s">
        <v>2</v>
      </c>
    </row>
    <row r="460" spans="2:16" s="65" customFormat="1" ht="16.5" customHeight="1" x14ac:dyDescent="0.15">
      <c r="B460" s="71">
        <v>2023</v>
      </c>
      <c r="C460" s="74" t="s">
        <v>911</v>
      </c>
      <c r="D460" s="73" t="s">
        <v>912</v>
      </c>
      <c r="E460" s="71" t="s">
        <v>433</v>
      </c>
      <c r="F460" s="73" t="s">
        <v>434</v>
      </c>
      <c r="G460" s="71" t="s">
        <v>913</v>
      </c>
      <c r="H460" s="73" t="s">
        <v>914</v>
      </c>
      <c r="I460" s="71" t="s">
        <v>240</v>
      </c>
      <c r="J460" s="73" t="s">
        <v>241</v>
      </c>
      <c r="K460" s="71" t="s">
        <v>437</v>
      </c>
      <c r="L460" s="73" t="s">
        <v>438</v>
      </c>
      <c r="M460" s="73" t="str">
        <f t="shared" si="12"/>
        <v>Fiduciary</v>
      </c>
      <c r="N460" s="71"/>
      <c r="O460" s="71"/>
      <c r="P460" s="71" t="s">
        <v>2</v>
      </c>
    </row>
    <row r="461" spans="2:16" s="65" customFormat="1" ht="16.5" customHeight="1" x14ac:dyDescent="0.15">
      <c r="B461" s="71">
        <v>2023</v>
      </c>
      <c r="C461" s="74" t="s">
        <v>915</v>
      </c>
      <c r="D461" s="73" t="s">
        <v>916</v>
      </c>
      <c r="E461" s="71" t="s">
        <v>433</v>
      </c>
      <c r="F461" s="73" t="s">
        <v>434</v>
      </c>
      <c r="G461" s="71" t="s">
        <v>913</v>
      </c>
      <c r="H461" s="73" t="s">
        <v>914</v>
      </c>
      <c r="I461" s="71" t="s">
        <v>240</v>
      </c>
      <c r="J461" s="73" t="s">
        <v>241</v>
      </c>
      <c r="K461" s="71" t="s">
        <v>437</v>
      </c>
      <c r="L461" s="73" t="s">
        <v>438</v>
      </c>
      <c r="M461" s="73" t="str">
        <f t="shared" si="12"/>
        <v>Fiduciary</v>
      </c>
      <c r="N461" s="71"/>
      <c r="O461" s="71"/>
      <c r="P461" s="71" t="s">
        <v>2</v>
      </c>
    </row>
    <row r="462" spans="2:16" s="65" customFormat="1" ht="16.5" customHeight="1" x14ac:dyDescent="0.15">
      <c r="B462" s="71">
        <v>2023</v>
      </c>
      <c r="C462" s="74" t="s">
        <v>917</v>
      </c>
      <c r="D462" s="73" t="s">
        <v>765</v>
      </c>
      <c r="E462" s="71" t="s">
        <v>260</v>
      </c>
      <c r="F462" s="73" t="s">
        <v>261</v>
      </c>
      <c r="G462" s="71" t="s">
        <v>379</v>
      </c>
      <c r="H462" s="73" t="s">
        <v>380</v>
      </c>
      <c r="I462" s="71" t="s">
        <v>240</v>
      </c>
      <c r="J462" s="73" t="s">
        <v>241</v>
      </c>
      <c r="K462" s="71" t="s">
        <v>264</v>
      </c>
      <c r="L462" s="73" t="s">
        <v>265</v>
      </c>
      <c r="M462" s="73" t="str">
        <f t="shared" si="12"/>
        <v>Fiduciary</v>
      </c>
      <c r="N462" s="71"/>
      <c r="O462" s="71"/>
      <c r="P462" s="71" t="s">
        <v>2</v>
      </c>
    </row>
    <row r="463" spans="2:16" s="65" customFormat="1" ht="16.5" customHeight="1" x14ac:dyDescent="0.15">
      <c r="B463" s="71">
        <v>2023</v>
      </c>
      <c r="C463" s="74" t="s">
        <v>918</v>
      </c>
      <c r="D463" s="73" t="s">
        <v>919</v>
      </c>
      <c r="E463" s="71" t="s">
        <v>433</v>
      </c>
      <c r="F463" s="73" t="s">
        <v>434</v>
      </c>
      <c r="G463" s="71" t="s">
        <v>913</v>
      </c>
      <c r="H463" s="73" t="s">
        <v>914</v>
      </c>
      <c r="I463" s="71" t="s">
        <v>240</v>
      </c>
      <c r="J463" s="73" t="s">
        <v>241</v>
      </c>
      <c r="K463" s="71" t="s">
        <v>437</v>
      </c>
      <c r="L463" s="73" t="s">
        <v>438</v>
      </c>
      <c r="M463" s="73" t="str">
        <f t="shared" si="12"/>
        <v>Fiduciary</v>
      </c>
      <c r="N463" s="71"/>
      <c r="O463" s="71"/>
      <c r="P463" s="71" t="s">
        <v>2</v>
      </c>
    </row>
    <row r="464" spans="2:16" s="65" customFormat="1" ht="16.5" customHeight="1" x14ac:dyDescent="0.15">
      <c r="B464" s="71">
        <v>2023</v>
      </c>
      <c r="C464" s="74" t="s">
        <v>920</v>
      </c>
      <c r="D464" s="73" t="s">
        <v>921</v>
      </c>
      <c r="E464" s="71" t="s">
        <v>433</v>
      </c>
      <c r="F464" s="73" t="s">
        <v>434</v>
      </c>
      <c r="G464" s="71" t="s">
        <v>913</v>
      </c>
      <c r="H464" s="73" t="s">
        <v>914</v>
      </c>
      <c r="I464" s="71" t="s">
        <v>248</v>
      </c>
      <c r="J464" s="73" t="s">
        <v>249</v>
      </c>
      <c r="K464" s="71" t="s">
        <v>437</v>
      </c>
      <c r="L464" s="73" t="s">
        <v>438</v>
      </c>
      <c r="M464" s="73" t="str">
        <f t="shared" si="12"/>
        <v>Governmental</v>
      </c>
      <c r="N464" s="71"/>
      <c r="O464" s="71"/>
      <c r="P464" s="71" t="s">
        <v>2</v>
      </c>
    </row>
    <row r="465" spans="2:16" s="65" customFormat="1" ht="16.5" customHeight="1" x14ac:dyDescent="0.15">
      <c r="B465" s="71">
        <v>2023</v>
      </c>
      <c r="C465" s="74" t="s">
        <v>922</v>
      </c>
      <c r="D465" s="73" t="s">
        <v>923</v>
      </c>
      <c r="E465" s="71" t="s">
        <v>433</v>
      </c>
      <c r="F465" s="73" t="s">
        <v>434</v>
      </c>
      <c r="G465" s="71" t="s">
        <v>924</v>
      </c>
      <c r="H465" s="73" t="s">
        <v>925</v>
      </c>
      <c r="I465" s="71" t="s">
        <v>240</v>
      </c>
      <c r="J465" s="73" t="s">
        <v>241</v>
      </c>
      <c r="K465" s="71" t="s">
        <v>437</v>
      </c>
      <c r="L465" s="73" t="s">
        <v>438</v>
      </c>
      <c r="M465" s="73" t="str">
        <f t="shared" si="12"/>
        <v>Fiduciary</v>
      </c>
      <c r="N465" s="71"/>
      <c r="O465" s="71"/>
      <c r="P465" s="71" t="s">
        <v>2</v>
      </c>
    </row>
    <row r="466" spans="2:16" s="65" customFormat="1" ht="16.5" customHeight="1" x14ac:dyDescent="0.15">
      <c r="B466" s="71">
        <v>2023</v>
      </c>
      <c r="C466" s="74" t="s">
        <v>926</v>
      </c>
      <c r="D466" s="73" t="s">
        <v>927</v>
      </c>
      <c r="E466" s="71" t="s">
        <v>433</v>
      </c>
      <c r="F466" s="73" t="s">
        <v>434</v>
      </c>
      <c r="G466" s="71" t="s">
        <v>913</v>
      </c>
      <c r="H466" s="73" t="s">
        <v>914</v>
      </c>
      <c r="I466" s="71" t="s">
        <v>240</v>
      </c>
      <c r="J466" s="73" t="s">
        <v>241</v>
      </c>
      <c r="K466" s="71" t="s">
        <v>437</v>
      </c>
      <c r="L466" s="73" t="s">
        <v>438</v>
      </c>
      <c r="M466" s="73" t="str">
        <f t="shared" si="12"/>
        <v>Fiduciary</v>
      </c>
      <c r="N466" s="71"/>
      <c r="O466" s="71"/>
      <c r="P466" s="71" t="s">
        <v>2</v>
      </c>
    </row>
    <row r="467" spans="2:16" s="65" customFormat="1" ht="16.5" customHeight="1" x14ac:dyDescent="0.15">
      <c r="B467" s="71">
        <v>2023</v>
      </c>
      <c r="C467" s="74" t="s">
        <v>928</v>
      </c>
      <c r="D467" s="73" t="s">
        <v>929</v>
      </c>
      <c r="E467" s="71" t="s">
        <v>433</v>
      </c>
      <c r="F467" s="73" t="s">
        <v>434</v>
      </c>
      <c r="G467" s="71" t="s">
        <v>913</v>
      </c>
      <c r="H467" s="73" t="s">
        <v>914</v>
      </c>
      <c r="I467" s="71" t="s">
        <v>240</v>
      </c>
      <c r="J467" s="73" t="s">
        <v>241</v>
      </c>
      <c r="K467" s="71" t="s">
        <v>437</v>
      </c>
      <c r="L467" s="73" t="s">
        <v>438</v>
      </c>
      <c r="M467" s="73" t="str">
        <f t="shared" si="12"/>
        <v>Fiduciary</v>
      </c>
      <c r="N467" s="71"/>
      <c r="O467" s="71"/>
      <c r="P467" s="71" t="s">
        <v>2</v>
      </c>
    </row>
    <row r="468" spans="2:16" s="65" customFormat="1" ht="16.5" customHeight="1" x14ac:dyDescent="0.15">
      <c r="B468" s="71">
        <v>2023</v>
      </c>
      <c r="C468" s="74" t="s">
        <v>930</v>
      </c>
      <c r="D468" s="73" t="s">
        <v>931</v>
      </c>
      <c r="E468" s="71" t="s">
        <v>433</v>
      </c>
      <c r="F468" s="73" t="s">
        <v>434</v>
      </c>
      <c r="G468" s="71" t="s">
        <v>913</v>
      </c>
      <c r="H468" s="73" t="s">
        <v>914</v>
      </c>
      <c r="I468" s="71" t="s">
        <v>240</v>
      </c>
      <c r="J468" s="73" t="s">
        <v>241</v>
      </c>
      <c r="K468" s="71" t="s">
        <v>437</v>
      </c>
      <c r="L468" s="73" t="s">
        <v>438</v>
      </c>
      <c r="M468" s="73" t="str">
        <f t="shared" si="12"/>
        <v>Fiduciary</v>
      </c>
      <c r="N468" s="71"/>
      <c r="O468" s="71"/>
      <c r="P468" s="71" t="s">
        <v>2</v>
      </c>
    </row>
    <row r="469" spans="2:16" s="65" customFormat="1" ht="16.5" customHeight="1" x14ac:dyDescent="0.15">
      <c r="B469" s="71">
        <v>2023</v>
      </c>
      <c r="C469" s="74" t="s">
        <v>932</v>
      </c>
      <c r="D469" s="73" t="s">
        <v>933</v>
      </c>
      <c r="E469" s="71" t="s">
        <v>260</v>
      </c>
      <c r="F469" s="73" t="s">
        <v>261</v>
      </c>
      <c r="G469" s="71" t="s">
        <v>934</v>
      </c>
      <c r="H469" s="73" t="s">
        <v>935</v>
      </c>
      <c r="I469" s="71" t="s">
        <v>240</v>
      </c>
      <c r="J469" s="73" t="s">
        <v>241</v>
      </c>
      <c r="K469" s="71" t="s">
        <v>264</v>
      </c>
      <c r="L469" s="73" t="s">
        <v>265</v>
      </c>
      <c r="M469" s="73" t="str">
        <f t="shared" si="12"/>
        <v>Fiduciary</v>
      </c>
      <c r="N469" s="71"/>
      <c r="O469" s="71"/>
      <c r="P469" s="71" t="s">
        <v>2</v>
      </c>
    </row>
    <row r="470" spans="2:16" s="65" customFormat="1" ht="16.5" customHeight="1" x14ac:dyDescent="0.15">
      <c r="B470" s="71">
        <v>2023</v>
      </c>
      <c r="C470" s="74" t="s">
        <v>936</v>
      </c>
      <c r="D470" s="73" t="s">
        <v>937</v>
      </c>
      <c r="E470" s="71" t="s">
        <v>260</v>
      </c>
      <c r="F470" s="73" t="s">
        <v>261</v>
      </c>
      <c r="G470" s="71" t="s">
        <v>938</v>
      </c>
      <c r="H470" s="73" t="s">
        <v>939</v>
      </c>
      <c r="I470" s="71" t="s">
        <v>240</v>
      </c>
      <c r="J470" s="73" t="s">
        <v>241</v>
      </c>
      <c r="K470" s="71" t="s">
        <v>264</v>
      </c>
      <c r="L470" s="73" t="s">
        <v>265</v>
      </c>
      <c r="M470" s="73" t="str">
        <f t="shared" si="12"/>
        <v>Fiduciary</v>
      </c>
      <c r="N470" s="71"/>
      <c r="O470" s="71"/>
      <c r="P470" s="71" t="s">
        <v>2</v>
      </c>
    </row>
    <row r="471" spans="2:16" s="65" customFormat="1" ht="16.5" customHeight="1" x14ac:dyDescent="0.15">
      <c r="B471" s="71">
        <v>2023</v>
      </c>
      <c r="C471" s="74" t="s">
        <v>940</v>
      </c>
      <c r="D471" s="73" t="s">
        <v>941</v>
      </c>
      <c r="E471" s="71" t="s">
        <v>260</v>
      </c>
      <c r="F471" s="73" t="s">
        <v>261</v>
      </c>
      <c r="G471" s="71" t="s">
        <v>379</v>
      </c>
      <c r="H471" s="73" t="s">
        <v>380</v>
      </c>
      <c r="I471" s="71" t="s">
        <v>240</v>
      </c>
      <c r="J471" s="73" t="s">
        <v>241</v>
      </c>
      <c r="K471" s="71" t="s">
        <v>264</v>
      </c>
      <c r="L471" s="73" t="s">
        <v>265</v>
      </c>
      <c r="M471" s="73" t="str">
        <f t="shared" si="12"/>
        <v>Fiduciary</v>
      </c>
      <c r="N471" s="71"/>
      <c r="O471" s="71"/>
      <c r="P471" s="71" t="s">
        <v>2</v>
      </c>
    </row>
    <row r="472" spans="2:16" s="65" customFormat="1" ht="16.5" customHeight="1" x14ac:dyDescent="0.15">
      <c r="B472" s="71">
        <v>2023</v>
      </c>
      <c r="C472" s="74" t="s">
        <v>942</v>
      </c>
      <c r="D472" s="73" t="s">
        <v>446</v>
      </c>
      <c r="E472" s="71" t="s">
        <v>260</v>
      </c>
      <c r="F472" s="73" t="s">
        <v>261</v>
      </c>
      <c r="G472" s="71" t="s">
        <v>447</v>
      </c>
      <c r="H472" s="73" t="s">
        <v>448</v>
      </c>
      <c r="I472" s="71" t="s">
        <v>240</v>
      </c>
      <c r="J472" s="73" t="s">
        <v>241</v>
      </c>
      <c r="K472" s="71" t="s">
        <v>264</v>
      </c>
      <c r="L472" s="73" t="s">
        <v>265</v>
      </c>
      <c r="M472" s="73" t="str">
        <f t="shared" si="12"/>
        <v>Fiduciary</v>
      </c>
      <c r="N472" s="71"/>
      <c r="O472" s="71"/>
      <c r="P472" s="71" t="s">
        <v>3</v>
      </c>
    </row>
    <row r="473" spans="2:16" s="65" customFormat="1" ht="16.5" customHeight="1" x14ac:dyDescent="0.15">
      <c r="B473" s="71">
        <v>2023</v>
      </c>
      <c r="C473" s="74" t="s">
        <v>943</v>
      </c>
      <c r="D473" s="73" t="s">
        <v>944</v>
      </c>
      <c r="E473" s="71" t="s">
        <v>260</v>
      </c>
      <c r="F473" s="73" t="s">
        <v>261</v>
      </c>
      <c r="G473" s="71" t="s">
        <v>945</v>
      </c>
      <c r="H473" s="73" t="s">
        <v>946</v>
      </c>
      <c r="I473" s="71" t="s">
        <v>240</v>
      </c>
      <c r="J473" s="73" t="s">
        <v>241</v>
      </c>
      <c r="K473" s="71" t="s">
        <v>264</v>
      </c>
      <c r="L473" s="73" t="s">
        <v>265</v>
      </c>
      <c r="M473" s="73" t="str">
        <f t="shared" si="12"/>
        <v>Fiduciary</v>
      </c>
      <c r="N473" s="71"/>
      <c r="O473" s="71"/>
      <c r="P473" s="71" t="s">
        <v>2</v>
      </c>
    </row>
    <row r="474" spans="2:16" s="65" customFormat="1" ht="16.5" customHeight="1" x14ac:dyDescent="0.15">
      <c r="B474" s="71">
        <v>2023</v>
      </c>
      <c r="C474" s="74" t="s">
        <v>947</v>
      </c>
      <c r="D474" s="73" t="s">
        <v>948</v>
      </c>
      <c r="E474" s="71" t="s">
        <v>260</v>
      </c>
      <c r="F474" s="73" t="s">
        <v>261</v>
      </c>
      <c r="G474" s="71" t="s">
        <v>945</v>
      </c>
      <c r="H474" s="73" t="s">
        <v>946</v>
      </c>
      <c r="I474" s="71" t="s">
        <v>240</v>
      </c>
      <c r="J474" s="73" t="s">
        <v>241</v>
      </c>
      <c r="K474" s="71" t="s">
        <v>264</v>
      </c>
      <c r="L474" s="73" t="s">
        <v>265</v>
      </c>
      <c r="M474" s="73" t="str">
        <f t="shared" si="12"/>
        <v>Fiduciary</v>
      </c>
      <c r="N474" s="71"/>
      <c r="O474" s="71"/>
      <c r="P474" s="71" t="s">
        <v>2</v>
      </c>
    </row>
    <row r="475" spans="2:16" s="65" customFormat="1" ht="16.5" customHeight="1" x14ac:dyDescent="0.15">
      <c r="B475" s="71">
        <v>2023</v>
      </c>
      <c r="C475" s="74" t="s">
        <v>938</v>
      </c>
      <c r="D475" s="73" t="s">
        <v>949</v>
      </c>
      <c r="E475" s="71" t="s">
        <v>433</v>
      </c>
      <c r="F475" s="73" t="s">
        <v>434</v>
      </c>
      <c r="G475" s="71" t="s">
        <v>909</v>
      </c>
      <c r="H475" s="73" t="s">
        <v>910</v>
      </c>
      <c r="I475" s="71" t="s">
        <v>240</v>
      </c>
      <c r="J475" s="73" t="s">
        <v>241</v>
      </c>
      <c r="K475" s="71" t="s">
        <v>437</v>
      </c>
      <c r="L475" s="73" t="s">
        <v>438</v>
      </c>
      <c r="M475" s="73" t="str">
        <f t="shared" si="12"/>
        <v>Fiduciary</v>
      </c>
      <c r="N475" s="71"/>
      <c r="O475" s="71"/>
      <c r="P475" s="71" t="s">
        <v>2</v>
      </c>
    </row>
    <row r="476" spans="2:16" s="65" customFormat="1" ht="16.5" customHeight="1" x14ac:dyDescent="0.15">
      <c r="B476" s="71">
        <v>2023</v>
      </c>
      <c r="C476" s="74" t="s">
        <v>934</v>
      </c>
      <c r="D476" s="73" t="s">
        <v>950</v>
      </c>
      <c r="E476" s="71" t="s">
        <v>277</v>
      </c>
      <c r="F476" s="73" t="s">
        <v>278</v>
      </c>
      <c r="G476" s="71" t="s">
        <v>279</v>
      </c>
      <c r="H476" s="73" t="s">
        <v>280</v>
      </c>
      <c r="I476" s="71" t="s">
        <v>248</v>
      </c>
      <c r="J476" s="73" t="s">
        <v>249</v>
      </c>
      <c r="K476" s="71" t="s">
        <v>281</v>
      </c>
      <c r="L476" s="73" t="s">
        <v>282</v>
      </c>
      <c r="M476" s="73" t="str">
        <f t="shared" si="12"/>
        <v>Governmental</v>
      </c>
      <c r="N476" s="71"/>
      <c r="O476" s="71"/>
      <c r="P476" s="71" t="s">
        <v>2</v>
      </c>
    </row>
    <row r="477" spans="2:16" s="65" customFormat="1" ht="16.5" customHeight="1" x14ac:dyDescent="0.15">
      <c r="B477" s="71">
        <v>2023</v>
      </c>
      <c r="C477" s="74" t="s">
        <v>379</v>
      </c>
      <c r="D477" s="73" t="s">
        <v>951</v>
      </c>
      <c r="E477" s="71" t="s">
        <v>260</v>
      </c>
      <c r="F477" s="73" t="s">
        <v>261</v>
      </c>
      <c r="G477" s="71" t="s">
        <v>934</v>
      </c>
      <c r="H477" s="73" t="s">
        <v>935</v>
      </c>
      <c r="I477" s="71" t="s">
        <v>240</v>
      </c>
      <c r="J477" s="73" t="s">
        <v>241</v>
      </c>
      <c r="K477" s="71" t="s">
        <v>264</v>
      </c>
      <c r="L477" s="73" t="s">
        <v>265</v>
      </c>
      <c r="M477" s="73" t="str">
        <f t="shared" si="12"/>
        <v>Fiduciary</v>
      </c>
      <c r="N477" s="71"/>
      <c r="O477" s="71"/>
      <c r="P477" s="71" t="s">
        <v>2</v>
      </c>
    </row>
    <row r="478" spans="2:16" s="65" customFormat="1" ht="16.5" customHeight="1" x14ac:dyDescent="0.15">
      <c r="B478" s="71">
        <v>2023</v>
      </c>
      <c r="C478" s="74" t="s">
        <v>865</v>
      </c>
      <c r="D478" s="73" t="s">
        <v>952</v>
      </c>
      <c r="E478" s="71" t="s">
        <v>260</v>
      </c>
      <c r="F478" s="73" t="s">
        <v>261</v>
      </c>
      <c r="G478" s="71" t="s">
        <v>938</v>
      </c>
      <c r="H478" s="73" t="s">
        <v>939</v>
      </c>
      <c r="I478" s="71" t="s">
        <v>240</v>
      </c>
      <c r="J478" s="73" t="s">
        <v>241</v>
      </c>
      <c r="K478" s="71" t="s">
        <v>264</v>
      </c>
      <c r="L478" s="73" t="s">
        <v>265</v>
      </c>
      <c r="M478" s="73" t="str">
        <f t="shared" si="12"/>
        <v>Fiduciary</v>
      </c>
      <c r="N478" s="71"/>
      <c r="O478" s="71"/>
      <c r="P478" s="71" t="s">
        <v>2</v>
      </c>
    </row>
    <row r="479" spans="2:16" s="65" customFormat="1" ht="16.5" customHeight="1" x14ac:dyDescent="0.15">
      <c r="B479" s="71">
        <v>2023</v>
      </c>
      <c r="C479" s="74" t="s">
        <v>945</v>
      </c>
      <c r="D479" s="73" t="s">
        <v>953</v>
      </c>
      <c r="E479" s="71" t="s">
        <v>433</v>
      </c>
      <c r="F479" s="73" t="s">
        <v>434</v>
      </c>
      <c r="G479" s="71" t="s">
        <v>924</v>
      </c>
      <c r="H479" s="73" t="s">
        <v>925</v>
      </c>
      <c r="I479" s="71" t="s">
        <v>240</v>
      </c>
      <c r="J479" s="73" t="s">
        <v>241</v>
      </c>
      <c r="K479" s="71" t="s">
        <v>437</v>
      </c>
      <c r="L479" s="73" t="s">
        <v>438</v>
      </c>
      <c r="M479" s="73" t="str">
        <f t="shared" si="12"/>
        <v>Fiduciary</v>
      </c>
      <c r="N479" s="71"/>
      <c r="O479" s="71"/>
      <c r="P479" s="71" t="s">
        <v>2</v>
      </c>
    </row>
    <row r="480" spans="2:16" s="65" customFormat="1" ht="16.5" customHeight="1" x14ac:dyDescent="0.15">
      <c r="B480" s="71">
        <v>2023</v>
      </c>
      <c r="C480" s="74" t="s">
        <v>954</v>
      </c>
      <c r="D480" s="73" t="s">
        <v>955</v>
      </c>
      <c r="E480" s="71" t="s">
        <v>956</v>
      </c>
      <c r="F480" s="73" t="s">
        <v>955</v>
      </c>
      <c r="G480" s="71" t="s">
        <v>957</v>
      </c>
      <c r="H480" s="73" t="s">
        <v>955</v>
      </c>
      <c r="I480" s="71" t="s">
        <v>235</v>
      </c>
      <c r="J480" s="73" t="s">
        <v>955</v>
      </c>
      <c r="K480" s="71" t="s">
        <v>235</v>
      </c>
      <c r="L480" s="73" t="s">
        <v>955</v>
      </c>
      <c r="M480" s="73" t="str">
        <f t="shared" si="12"/>
        <v>Project Conversion</v>
      </c>
      <c r="N480" s="71"/>
      <c r="O480" s="71"/>
      <c r="P480" s="71" t="s">
        <v>2</v>
      </c>
    </row>
    <row r="481" spans="2:16" s="65" customFormat="1" ht="16.5" customHeight="1" x14ac:dyDescent="0.15">
      <c r="B481" s="71">
        <v>2023</v>
      </c>
      <c r="C481" s="74" t="s">
        <v>958</v>
      </c>
      <c r="D481" s="73" t="s">
        <v>959</v>
      </c>
      <c r="E481" s="71" t="s">
        <v>245</v>
      </c>
      <c r="F481" s="73" t="s">
        <v>246</v>
      </c>
      <c r="G481" s="71" t="s">
        <v>247</v>
      </c>
      <c r="H481" s="73" t="s">
        <v>244</v>
      </c>
      <c r="I481" s="71" t="s">
        <v>248</v>
      </c>
      <c r="J481" s="73" t="s">
        <v>249</v>
      </c>
      <c r="K481" s="71" t="s">
        <v>248</v>
      </c>
      <c r="L481" s="73" t="s">
        <v>244</v>
      </c>
      <c r="M481" s="73" t="str">
        <f t="shared" si="12"/>
        <v>Governmental</v>
      </c>
      <c r="N481" s="71"/>
      <c r="O481" s="71"/>
      <c r="P481" s="71" t="s">
        <v>2</v>
      </c>
    </row>
    <row r="482" spans="2:16" s="65" customFormat="1" ht="16.5" customHeight="1" x14ac:dyDescent="0.15">
      <c r="B482" s="71">
        <v>2023</v>
      </c>
      <c r="C482" s="74" t="s">
        <v>960</v>
      </c>
      <c r="D482" s="73" t="s">
        <v>961</v>
      </c>
      <c r="E482" s="71" t="s">
        <v>277</v>
      </c>
      <c r="F482" s="73" t="s">
        <v>278</v>
      </c>
      <c r="G482" s="71" t="s">
        <v>783</v>
      </c>
      <c r="H482" s="73" t="s">
        <v>784</v>
      </c>
      <c r="I482" s="71" t="s">
        <v>248</v>
      </c>
      <c r="J482" s="73" t="s">
        <v>249</v>
      </c>
      <c r="K482" s="71" t="s">
        <v>281</v>
      </c>
      <c r="L482" s="73" t="s">
        <v>282</v>
      </c>
      <c r="M482" s="73" t="str">
        <f t="shared" si="12"/>
        <v>Governmental</v>
      </c>
      <c r="N482" s="71"/>
      <c r="O482" s="71"/>
      <c r="P482" s="71" t="s">
        <v>2</v>
      </c>
    </row>
    <row r="483" spans="2:16" s="65" customFormat="1" ht="16.5" customHeight="1" x14ac:dyDescent="0.15">
      <c r="B483" s="71">
        <v>2023</v>
      </c>
      <c r="C483" s="74" t="s">
        <v>962</v>
      </c>
      <c r="D483" s="73" t="s">
        <v>963</v>
      </c>
      <c r="E483" s="71" t="s">
        <v>277</v>
      </c>
      <c r="F483" s="73" t="s">
        <v>278</v>
      </c>
      <c r="G483" s="71" t="s">
        <v>287</v>
      </c>
      <c r="H483" s="73" t="s">
        <v>288</v>
      </c>
      <c r="I483" s="71" t="s">
        <v>248</v>
      </c>
      <c r="J483" s="73" t="s">
        <v>249</v>
      </c>
      <c r="K483" s="71" t="s">
        <v>281</v>
      </c>
      <c r="L483" s="73" t="s">
        <v>282</v>
      </c>
      <c r="M483" s="73" t="str">
        <f t="shared" si="12"/>
        <v>Governmental</v>
      </c>
      <c r="N483" s="71"/>
      <c r="O483" s="71"/>
      <c r="P483" s="71" t="s">
        <v>2</v>
      </c>
    </row>
    <row r="484" spans="2:16" s="65" customFormat="1" ht="16.5" customHeight="1" x14ac:dyDescent="0.15">
      <c r="B484" s="71">
        <v>2023</v>
      </c>
      <c r="C484" s="74" t="s">
        <v>964</v>
      </c>
      <c r="D484" s="73" t="s">
        <v>965</v>
      </c>
      <c r="E484" s="71" t="s">
        <v>277</v>
      </c>
      <c r="F484" s="73" t="s">
        <v>278</v>
      </c>
      <c r="G484" s="71" t="s">
        <v>287</v>
      </c>
      <c r="H484" s="73" t="s">
        <v>288</v>
      </c>
      <c r="I484" s="71" t="s">
        <v>248</v>
      </c>
      <c r="J484" s="73" t="s">
        <v>249</v>
      </c>
      <c r="K484" s="71" t="s">
        <v>281</v>
      </c>
      <c r="L484" s="73" t="s">
        <v>282</v>
      </c>
      <c r="M484" s="73" t="str">
        <f t="shared" si="12"/>
        <v>Governmental</v>
      </c>
      <c r="N484" s="71"/>
      <c r="O484" s="71"/>
      <c r="P484" s="71" t="s">
        <v>2</v>
      </c>
    </row>
    <row r="485" spans="2:16" s="65" customFormat="1" ht="16.5" customHeight="1" x14ac:dyDescent="0.15">
      <c r="B485" s="71">
        <v>2023</v>
      </c>
      <c r="C485" s="74" t="s">
        <v>966</v>
      </c>
      <c r="D485" s="73" t="s">
        <v>967</v>
      </c>
      <c r="E485" s="71" t="s">
        <v>277</v>
      </c>
      <c r="F485" s="73" t="s">
        <v>278</v>
      </c>
      <c r="G485" s="71" t="s">
        <v>287</v>
      </c>
      <c r="H485" s="73" t="s">
        <v>288</v>
      </c>
      <c r="I485" s="71" t="s">
        <v>248</v>
      </c>
      <c r="J485" s="73" t="s">
        <v>249</v>
      </c>
      <c r="K485" s="71" t="s">
        <v>281</v>
      </c>
      <c r="L485" s="73" t="s">
        <v>282</v>
      </c>
      <c r="M485" s="73" t="str">
        <f t="shared" si="12"/>
        <v>Governmental</v>
      </c>
      <c r="N485" s="71"/>
      <c r="O485" s="71"/>
      <c r="P485" s="71" t="s">
        <v>2</v>
      </c>
    </row>
    <row r="486" spans="2:16" s="65" customFormat="1" ht="16.5" customHeight="1" x14ac:dyDescent="0.15">
      <c r="B486" s="75">
        <v>2023</v>
      </c>
      <c r="C486" s="76" t="s">
        <v>968</v>
      </c>
      <c r="D486" s="77" t="s">
        <v>969</v>
      </c>
      <c r="E486" s="75" t="s">
        <v>277</v>
      </c>
      <c r="F486" s="77" t="s">
        <v>278</v>
      </c>
      <c r="G486" s="75" t="s">
        <v>287</v>
      </c>
      <c r="H486" s="77" t="s">
        <v>288</v>
      </c>
      <c r="I486" s="75" t="s">
        <v>248</v>
      </c>
      <c r="J486" s="77" t="s">
        <v>249</v>
      </c>
      <c r="K486" s="75" t="s">
        <v>281</v>
      </c>
      <c r="L486" s="77" t="s">
        <v>282</v>
      </c>
      <c r="M486" s="73" t="str">
        <f t="shared" si="12"/>
        <v>Governmental</v>
      </c>
      <c r="N486" s="75"/>
      <c r="O486" s="75"/>
      <c r="P486" s="75" t="s">
        <v>3</v>
      </c>
    </row>
    <row r="487" spans="2:16" s="65" customFormat="1" ht="28.95" customHeight="1" x14ac:dyDescent="0.15"/>
  </sheetData>
  <sheetProtection algorithmName="SHA-512" hashValue="bDYzwkFEOBGRX1RU4pHFwOZquNFsVniHKHGqvMXQrzgDgKL038cm+Hy36z+uHIzmh8fxNICJCv8outHRZCnZsg==" saltValue="fzadT5byaARbSGDr5ZCNXQ==" spinCount="100000" sheet="1" objects="1" scenarios="1" selectLockedCells="1" sort="0" autoFilter="0"/>
  <autoFilter ref="B2:P486" xr:uid="{DC924C3F-C3C1-497F-867F-9AF1CE268F74}"/>
  <pageMargins left="0.7" right="0.7" top="0.75" bottom="0.75" header="0.3" footer="0.3"/>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B1:H32"/>
  <sheetViews>
    <sheetView zoomScaleNormal="100" workbookViewId="0"/>
  </sheetViews>
  <sheetFormatPr defaultColWidth="8.90625" defaultRowHeight="15.6" x14ac:dyDescent="0.3"/>
  <cols>
    <col min="1" max="1" width="1.36328125" style="96" customWidth="1"/>
    <col min="2" max="2" width="6.7265625" style="96" bestFit="1" customWidth="1"/>
    <col min="3" max="3" width="6.81640625" style="97" customWidth="1"/>
    <col min="4" max="4" width="17.90625" style="98" customWidth="1"/>
    <col min="5" max="5" width="13" style="96" customWidth="1"/>
    <col min="6" max="6" width="12.453125" style="96" customWidth="1"/>
    <col min="7" max="7" width="27.54296875" style="98" customWidth="1"/>
    <col min="8" max="8" width="24" style="96" customWidth="1"/>
    <col min="9" max="16384" width="8.90625" style="96"/>
  </cols>
  <sheetData>
    <row r="1" spans="2:8" ht="7.8" customHeight="1" x14ac:dyDescent="0.3"/>
    <row r="2" spans="2:8" s="101" customFormat="1" ht="46.8" x14ac:dyDescent="0.25">
      <c r="B2" s="99" t="s">
        <v>18</v>
      </c>
      <c r="C2" s="100" t="s">
        <v>180</v>
      </c>
      <c r="D2" s="99" t="s">
        <v>187</v>
      </c>
      <c r="E2" s="99" t="s">
        <v>13</v>
      </c>
      <c r="F2" s="99" t="s">
        <v>14</v>
      </c>
      <c r="G2" s="99" t="s">
        <v>15</v>
      </c>
      <c r="H2" s="99" t="s">
        <v>16</v>
      </c>
    </row>
    <row r="3" spans="2:8" s="98" customFormat="1" x14ac:dyDescent="0.3">
      <c r="B3" s="102">
        <v>1</v>
      </c>
      <c r="C3" s="103">
        <v>3</v>
      </c>
      <c r="D3" s="104" t="s">
        <v>193</v>
      </c>
      <c r="E3" s="104" t="s">
        <v>191</v>
      </c>
      <c r="F3" s="104" t="s">
        <v>188</v>
      </c>
      <c r="G3" s="104" t="s">
        <v>192</v>
      </c>
      <c r="H3" s="104" t="s">
        <v>189</v>
      </c>
    </row>
    <row r="4" spans="2:8" x14ac:dyDescent="0.3">
      <c r="B4" s="105">
        <v>2</v>
      </c>
      <c r="C4" s="103">
        <v>3</v>
      </c>
      <c r="D4" s="104" t="s">
        <v>193</v>
      </c>
      <c r="E4" s="104" t="s">
        <v>191</v>
      </c>
      <c r="F4" s="104" t="s">
        <v>188</v>
      </c>
      <c r="G4" s="104" t="s">
        <v>192</v>
      </c>
      <c r="H4" s="104" t="s">
        <v>189</v>
      </c>
    </row>
    <row r="5" spans="2:8" x14ac:dyDescent="0.3">
      <c r="B5" s="105">
        <v>3</v>
      </c>
      <c r="C5" s="103">
        <v>3</v>
      </c>
      <c r="D5" s="104" t="s">
        <v>193</v>
      </c>
      <c r="E5" s="104" t="s">
        <v>191</v>
      </c>
      <c r="F5" s="104" t="s">
        <v>188</v>
      </c>
      <c r="G5" s="104" t="s">
        <v>192</v>
      </c>
      <c r="H5" s="104" t="s">
        <v>189</v>
      </c>
    </row>
    <row r="6" spans="2:8" x14ac:dyDescent="0.3">
      <c r="B6" s="105">
        <v>4</v>
      </c>
      <c r="C6" s="103">
        <v>3</v>
      </c>
      <c r="D6" s="104" t="s">
        <v>193</v>
      </c>
      <c r="E6" s="104" t="s">
        <v>191</v>
      </c>
      <c r="F6" s="104" t="s">
        <v>188</v>
      </c>
      <c r="G6" s="104" t="s">
        <v>192</v>
      </c>
      <c r="H6" s="104" t="s">
        <v>189</v>
      </c>
    </row>
    <row r="7" spans="2:8" x14ac:dyDescent="0.3">
      <c r="B7" s="105">
        <v>5</v>
      </c>
      <c r="C7" s="103">
        <v>3</v>
      </c>
      <c r="D7" s="104" t="s">
        <v>193</v>
      </c>
      <c r="E7" s="104" t="s">
        <v>191</v>
      </c>
      <c r="F7" s="104" t="s">
        <v>188</v>
      </c>
      <c r="G7" s="104" t="s">
        <v>192</v>
      </c>
      <c r="H7" s="104" t="s">
        <v>189</v>
      </c>
    </row>
    <row r="8" spans="2:8" x14ac:dyDescent="0.3">
      <c r="B8" s="105">
        <v>6</v>
      </c>
      <c r="C8" s="103">
        <v>3</v>
      </c>
      <c r="D8" s="104" t="s">
        <v>193</v>
      </c>
      <c r="E8" s="104" t="s">
        <v>1006</v>
      </c>
      <c r="F8" s="104" t="s">
        <v>188</v>
      </c>
      <c r="G8" s="104" t="s">
        <v>1009</v>
      </c>
      <c r="H8" s="104" t="s">
        <v>1007</v>
      </c>
    </row>
    <row r="9" spans="2:8" x14ac:dyDescent="0.3">
      <c r="B9" s="105">
        <v>7</v>
      </c>
      <c r="C9" s="106"/>
      <c r="D9" s="104"/>
      <c r="E9" s="107"/>
      <c r="F9" s="107"/>
      <c r="G9" s="104"/>
      <c r="H9" s="107"/>
    </row>
    <row r="10" spans="2:8" x14ac:dyDescent="0.3">
      <c r="B10" s="105">
        <v>8</v>
      </c>
      <c r="C10" s="106"/>
      <c r="D10" s="104"/>
      <c r="E10" s="107"/>
      <c r="F10" s="107"/>
      <c r="G10" s="104"/>
      <c r="H10" s="107"/>
    </row>
    <row r="11" spans="2:8" x14ac:dyDescent="0.3">
      <c r="B11" s="105">
        <v>9</v>
      </c>
      <c r="C11" s="106"/>
      <c r="D11" s="104"/>
      <c r="E11" s="107"/>
      <c r="F11" s="107"/>
      <c r="G11" s="104"/>
      <c r="H11" s="107"/>
    </row>
    <row r="12" spans="2:8" x14ac:dyDescent="0.3">
      <c r="B12" s="105">
        <v>10</v>
      </c>
      <c r="C12" s="106"/>
      <c r="D12" s="104"/>
      <c r="E12" s="107"/>
      <c r="F12" s="107"/>
      <c r="G12" s="104"/>
      <c r="H12" s="107"/>
    </row>
    <row r="13" spans="2:8" x14ac:dyDescent="0.3">
      <c r="B13" s="105">
        <v>11</v>
      </c>
      <c r="C13" s="106"/>
      <c r="D13" s="104"/>
      <c r="E13" s="107"/>
      <c r="F13" s="107"/>
      <c r="G13" s="104"/>
      <c r="H13" s="107"/>
    </row>
    <row r="14" spans="2:8" x14ac:dyDescent="0.3">
      <c r="B14" s="105">
        <v>12</v>
      </c>
      <c r="C14" s="106"/>
      <c r="D14" s="104"/>
      <c r="E14" s="107"/>
      <c r="F14" s="107"/>
      <c r="G14" s="104"/>
      <c r="H14" s="107"/>
    </row>
    <row r="15" spans="2:8" x14ac:dyDescent="0.3">
      <c r="B15" s="105">
        <v>13</v>
      </c>
      <c r="C15" s="106"/>
      <c r="D15" s="104"/>
      <c r="E15" s="107"/>
      <c r="F15" s="107"/>
      <c r="G15" s="104"/>
      <c r="H15" s="107"/>
    </row>
    <row r="16" spans="2:8" x14ac:dyDescent="0.3">
      <c r="B16" s="105">
        <v>14</v>
      </c>
      <c r="C16" s="106"/>
      <c r="D16" s="104"/>
      <c r="E16" s="107"/>
      <c r="F16" s="107"/>
      <c r="G16" s="104"/>
      <c r="H16" s="107"/>
    </row>
    <row r="17" spans="2:8" x14ac:dyDescent="0.3">
      <c r="B17" s="105">
        <v>15</v>
      </c>
      <c r="C17" s="106"/>
      <c r="D17" s="104"/>
      <c r="E17" s="107"/>
      <c r="F17" s="107"/>
      <c r="G17" s="104"/>
      <c r="H17" s="107"/>
    </row>
    <row r="18" spans="2:8" x14ac:dyDescent="0.3">
      <c r="B18" s="105">
        <v>16</v>
      </c>
      <c r="C18" s="106"/>
      <c r="D18" s="104"/>
      <c r="E18" s="107"/>
      <c r="F18" s="107"/>
      <c r="G18" s="104"/>
      <c r="H18" s="107"/>
    </row>
    <row r="19" spans="2:8" x14ac:dyDescent="0.3">
      <c r="B19" s="105">
        <v>17</v>
      </c>
      <c r="C19" s="106"/>
      <c r="D19" s="104"/>
      <c r="E19" s="107"/>
      <c r="F19" s="107"/>
      <c r="G19" s="104"/>
      <c r="H19" s="107"/>
    </row>
    <row r="20" spans="2:8" x14ac:dyDescent="0.3">
      <c r="B20" s="105">
        <v>18</v>
      </c>
      <c r="C20" s="106"/>
      <c r="D20" s="104"/>
      <c r="E20" s="107"/>
      <c r="F20" s="107"/>
      <c r="G20" s="104"/>
      <c r="H20" s="107"/>
    </row>
    <row r="21" spans="2:8" x14ac:dyDescent="0.3">
      <c r="B21" s="105">
        <v>19</v>
      </c>
      <c r="C21" s="106"/>
      <c r="D21" s="104"/>
      <c r="E21" s="107"/>
      <c r="F21" s="107"/>
      <c r="G21" s="104"/>
      <c r="H21" s="107"/>
    </row>
    <row r="22" spans="2:8" x14ac:dyDescent="0.3">
      <c r="B22" s="105">
        <v>20</v>
      </c>
      <c r="C22" s="106"/>
      <c r="D22" s="104"/>
      <c r="E22" s="107"/>
      <c r="F22" s="107"/>
      <c r="G22" s="104"/>
      <c r="H22" s="107"/>
    </row>
    <row r="23" spans="2:8" x14ac:dyDescent="0.3">
      <c r="B23" s="105">
        <v>21</v>
      </c>
      <c r="C23" s="106"/>
      <c r="D23" s="104"/>
      <c r="E23" s="107"/>
      <c r="F23" s="107"/>
      <c r="G23" s="104"/>
      <c r="H23" s="107"/>
    </row>
    <row r="24" spans="2:8" x14ac:dyDescent="0.3">
      <c r="B24" s="105">
        <v>22</v>
      </c>
      <c r="C24" s="106"/>
      <c r="D24" s="104"/>
      <c r="E24" s="107"/>
      <c r="F24" s="107"/>
      <c r="G24" s="104"/>
      <c r="H24" s="107"/>
    </row>
    <row r="25" spans="2:8" x14ac:dyDescent="0.3">
      <c r="B25" s="105">
        <v>23</v>
      </c>
      <c r="C25" s="106"/>
      <c r="D25" s="104"/>
      <c r="E25" s="107"/>
      <c r="F25" s="107"/>
      <c r="G25" s="104"/>
      <c r="H25" s="107"/>
    </row>
    <row r="26" spans="2:8" x14ac:dyDescent="0.3">
      <c r="B26" s="105">
        <v>24</v>
      </c>
      <c r="C26" s="106"/>
      <c r="D26" s="104"/>
      <c r="E26" s="107"/>
      <c r="F26" s="107"/>
      <c r="G26" s="104"/>
      <c r="H26" s="107"/>
    </row>
    <row r="27" spans="2:8" x14ac:dyDescent="0.3">
      <c r="B27" s="105">
        <v>25</v>
      </c>
      <c r="C27" s="106"/>
      <c r="D27" s="104"/>
      <c r="E27" s="107"/>
      <c r="F27" s="107"/>
      <c r="G27" s="104"/>
      <c r="H27" s="107"/>
    </row>
    <row r="28" spans="2:8" x14ac:dyDescent="0.3">
      <c r="B28" s="105">
        <v>26</v>
      </c>
      <c r="C28" s="106"/>
      <c r="D28" s="104"/>
      <c r="E28" s="107"/>
      <c r="F28" s="107"/>
      <c r="G28" s="104"/>
      <c r="H28" s="107"/>
    </row>
    <row r="29" spans="2:8" x14ac:dyDescent="0.3">
      <c r="B29" s="105">
        <v>27</v>
      </c>
      <c r="C29" s="106"/>
      <c r="D29" s="104"/>
      <c r="E29" s="107"/>
      <c r="F29" s="107"/>
      <c r="G29" s="104"/>
      <c r="H29" s="107"/>
    </row>
    <row r="30" spans="2:8" x14ac:dyDescent="0.3">
      <c r="B30" s="105">
        <v>28</v>
      </c>
      <c r="C30" s="106"/>
      <c r="D30" s="104"/>
      <c r="E30" s="107"/>
      <c r="F30" s="107"/>
      <c r="G30" s="104"/>
      <c r="H30" s="107"/>
    </row>
    <row r="31" spans="2:8" x14ac:dyDescent="0.3">
      <c r="B31" s="105">
        <v>29</v>
      </c>
      <c r="C31" s="106"/>
      <c r="D31" s="104"/>
      <c r="E31" s="107"/>
      <c r="F31" s="107"/>
      <c r="G31" s="104"/>
      <c r="H31" s="107"/>
    </row>
    <row r="32" spans="2:8" x14ac:dyDescent="0.3">
      <c r="B32" s="105">
        <v>30</v>
      </c>
      <c r="C32" s="106"/>
      <c r="D32" s="104"/>
      <c r="E32" s="107"/>
      <c r="F32" s="107"/>
      <c r="G32" s="104"/>
      <c r="H32" s="107"/>
    </row>
  </sheetData>
  <sheetProtection insertRows="0" selectLockedCells="1" sort="0" autoFilter="0"/>
  <autoFilter ref="B2:H2" xr:uid="{00000000-0001-0000-0100-000000000000}"/>
  <customSheetViews>
    <customSheetView guid="{26F19038-0E83-4542-8C29-0FC08CEAE81F}" fitToPage="1">
      <pageMargins left="0.7" right="0.7" top="0.75" bottom="0.75" header="0.3" footer="0.3"/>
      <pageSetup scale="46" fitToHeight="0" orientation="landscape" r:id="rId1"/>
    </customSheetView>
  </customSheetViews>
  <pageMargins left="0.7" right="0.7" top="0.75" bottom="0.75" header="0.3" footer="0.3"/>
  <pageSetup scale="9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Z405"/>
  <sheetViews>
    <sheetView zoomScale="85" zoomScaleNormal="85" workbookViewId="0">
      <pane xSplit="2" ySplit="5" topLeftCell="C6" activePane="bottomRight" state="frozen"/>
      <selection activeCell="A3" sqref="A3"/>
      <selection pane="topRight" activeCell="A3" sqref="A3"/>
      <selection pane="bottomLeft" activeCell="A3" sqref="A3"/>
      <selection pane="bottomRight" activeCell="C6" sqref="C6"/>
    </sheetView>
  </sheetViews>
  <sheetFormatPr defaultColWidth="19.1796875" defaultRowHeight="110.25" customHeight="1" x14ac:dyDescent="0.3"/>
  <cols>
    <col min="1" max="1" width="7.6328125" style="96" customWidth="1"/>
    <col min="2" max="2" width="25.1796875" style="137" customWidth="1"/>
    <col min="3" max="3" width="23" style="138" customWidth="1"/>
    <col min="4" max="4" width="21" style="139" customWidth="1"/>
    <col min="5" max="5" width="14.1796875" style="138" customWidth="1"/>
    <col min="6" max="6" width="15.453125" style="138" customWidth="1"/>
    <col min="7" max="7" width="13.54296875" style="138" customWidth="1"/>
    <col min="8" max="8" width="20" style="138" customWidth="1"/>
    <col min="9" max="9" width="29" style="140" customWidth="1"/>
    <col min="10" max="10" width="8.36328125" style="138" customWidth="1"/>
    <col min="11" max="11" width="7.90625" style="138" customWidth="1"/>
    <col min="12" max="13" width="9.08984375" style="138" customWidth="1"/>
    <col min="14" max="14" width="13.54296875" style="138" customWidth="1"/>
    <col min="15" max="15" width="15.90625" style="141" customWidth="1"/>
    <col min="16" max="16" width="13.08984375" style="142" customWidth="1"/>
    <col min="17" max="17" width="14.1796875" style="142" customWidth="1"/>
    <col min="18" max="18" width="21.54296875" style="142" customWidth="1"/>
    <col min="19" max="19" width="11.90625" style="142" customWidth="1"/>
    <col min="20" max="20" width="15.453125" style="142" customWidth="1"/>
    <col min="21" max="21" width="19.1796875" style="96"/>
    <col min="22" max="22" width="16" style="96" customWidth="1"/>
    <col min="23" max="23" width="11" style="96" customWidth="1"/>
    <col min="24" max="24" width="10.54296875" style="96" customWidth="1"/>
    <col min="25" max="25" width="14.6328125" style="96" customWidth="1"/>
    <col min="26" max="26" width="31.36328125" style="98" customWidth="1"/>
    <col min="27" max="16384" width="19.1796875" style="96"/>
  </cols>
  <sheetData>
    <row r="1" spans="1:26" s="111" customFormat="1" ht="21" customHeight="1" x14ac:dyDescent="0.4">
      <c r="A1" s="143" t="s">
        <v>38</v>
      </c>
      <c r="B1" s="144"/>
      <c r="C1" s="144"/>
      <c r="D1" s="144"/>
      <c r="E1" s="144"/>
      <c r="F1" s="144"/>
      <c r="G1" s="144"/>
      <c r="H1" s="144"/>
      <c r="I1" s="144"/>
      <c r="J1" s="144"/>
      <c r="K1" s="144"/>
      <c r="L1" s="144"/>
      <c r="M1" s="144"/>
      <c r="N1" s="144"/>
      <c r="O1" s="144"/>
      <c r="P1" s="144"/>
      <c r="Q1" s="144"/>
      <c r="R1" s="144"/>
      <c r="S1" s="144"/>
      <c r="T1" s="144"/>
      <c r="U1" s="145"/>
      <c r="V1" s="145"/>
      <c r="W1" s="145"/>
      <c r="X1" s="145"/>
      <c r="Y1" s="145"/>
      <c r="Z1" s="146"/>
    </row>
    <row r="2" spans="1:26" s="112" customFormat="1" ht="36" customHeight="1" x14ac:dyDescent="0.3">
      <c r="A2" s="230" t="s">
        <v>63</v>
      </c>
      <c r="B2" s="230"/>
      <c r="C2" s="230"/>
      <c r="D2" s="230"/>
      <c r="E2" s="230"/>
      <c r="F2" s="230"/>
      <c r="G2" s="230"/>
      <c r="H2" s="230"/>
      <c r="I2" s="147"/>
      <c r="J2" s="148"/>
      <c r="K2" s="147"/>
      <c r="L2" s="148"/>
      <c r="M2" s="148"/>
      <c r="N2" s="147"/>
      <c r="O2" s="148"/>
      <c r="P2" s="148"/>
      <c r="Q2" s="148"/>
      <c r="R2" s="148"/>
      <c r="S2" s="148"/>
      <c r="T2" s="148"/>
      <c r="U2" s="147"/>
      <c r="V2" s="147"/>
      <c r="W2" s="147"/>
      <c r="X2" s="147"/>
      <c r="Y2" s="147"/>
      <c r="Z2" s="149"/>
    </row>
    <row r="3" spans="1:26" s="115" customFormat="1" ht="12" x14ac:dyDescent="0.25">
      <c r="A3" s="150" t="s">
        <v>122</v>
      </c>
      <c r="B3" s="151" t="s">
        <v>26</v>
      </c>
      <c r="C3" s="151" t="s">
        <v>27</v>
      </c>
      <c r="D3" s="151" t="s">
        <v>28</v>
      </c>
      <c r="E3" s="151" t="s">
        <v>29</v>
      </c>
      <c r="F3" s="151" t="s">
        <v>31</v>
      </c>
      <c r="G3" s="151" t="s">
        <v>30</v>
      </c>
      <c r="H3" s="151" t="s">
        <v>51</v>
      </c>
      <c r="I3" s="151" t="s">
        <v>52</v>
      </c>
      <c r="J3" s="151" t="s">
        <v>53</v>
      </c>
      <c r="K3" s="152" t="s">
        <v>54</v>
      </c>
      <c r="L3" s="152" t="s">
        <v>55</v>
      </c>
      <c r="M3" s="153" t="s">
        <v>56</v>
      </c>
      <c r="N3" s="153" t="s">
        <v>57</v>
      </c>
      <c r="O3" s="154" t="s">
        <v>58</v>
      </c>
      <c r="P3" s="153" t="s">
        <v>59</v>
      </c>
      <c r="Q3" s="155">
        <v>-16</v>
      </c>
      <c r="R3" s="152" t="s">
        <v>60</v>
      </c>
      <c r="S3" s="153" t="s">
        <v>61</v>
      </c>
      <c r="T3" s="153" t="s">
        <v>62</v>
      </c>
      <c r="U3" s="155">
        <v>-20</v>
      </c>
      <c r="V3" s="155">
        <v>-21</v>
      </c>
      <c r="W3" s="155">
        <v>-22</v>
      </c>
      <c r="X3" s="155">
        <v>-23</v>
      </c>
      <c r="Y3" s="155">
        <v>-24</v>
      </c>
      <c r="Z3" s="155">
        <v>-25</v>
      </c>
    </row>
    <row r="4" spans="1:26" s="115" customFormat="1" ht="24" customHeight="1" x14ac:dyDescent="0.25">
      <c r="A4" s="226" t="s">
        <v>126</v>
      </c>
      <c r="B4" s="227"/>
      <c r="C4" s="116" t="s">
        <v>108</v>
      </c>
      <c r="D4" s="116" t="s">
        <v>36</v>
      </c>
      <c r="E4" s="117" t="s">
        <v>64</v>
      </c>
      <c r="F4" s="118"/>
      <c r="G4" s="228" t="s">
        <v>121</v>
      </c>
      <c r="H4" s="229"/>
      <c r="I4" s="118"/>
      <c r="J4" s="118"/>
      <c r="K4" s="119"/>
      <c r="L4" s="231" t="s">
        <v>0</v>
      </c>
      <c r="M4" s="232"/>
      <c r="N4" s="120"/>
      <c r="O4" s="121"/>
      <c r="P4" s="122" t="s">
        <v>186</v>
      </c>
      <c r="Q4" s="119"/>
      <c r="R4" s="119"/>
      <c r="S4" s="228" t="s">
        <v>120</v>
      </c>
      <c r="T4" s="229"/>
      <c r="U4" s="224" t="s">
        <v>199</v>
      </c>
      <c r="V4" s="225"/>
      <c r="W4" s="225"/>
      <c r="X4" s="225"/>
      <c r="Y4" s="123" t="s">
        <v>214</v>
      </c>
      <c r="Z4" s="119"/>
    </row>
    <row r="5" spans="1:26" s="124" customFormat="1" ht="69" customHeight="1" x14ac:dyDescent="0.25">
      <c r="A5" s="156" t="s">
        <v>66</v>
      </c>
      <c r="B5" s="156" t="s">
        <v>104</v>
      </c>
      <c r="C5" s="157" t="s">
        <v>211</v>
      </c>
      <c r="D5" s="157" t="s">
        <v>102</v>
      </c>
      <c r="E5" s="157" t="s">
        <v>129</v>
      </c>
      <c r="F5" s="157" t="s">
        <v>103</v>
      </c>
      <c r="G5" s="157" t="s">
        <v>67</v>
      </c>
      <c r="H5" s="157" t="s">
        <v>105</v>
      </c>
      <c r="I5" s="158" t="s">
        <v>19</v>
      </c>
      <c r="J5" s="156" t="s">
        <v>180</v>
      </c>
      <c r="K5" s="156" t="s">
        <v>160</v>
      </c>
      <c r="L5" s="156" t="s">
        <v>177</v>
      </c>
      <c r="M5" s="156" t="s">
        <v>178</v>
      </c>
      <c r="N5" s="156" t="s">
        <v>1</v>
      </c>
      <c r="O5" s="159" t="s">
        <v>130</v>
      </c>
      <c r="P5" s="156" t="s">
        <v>7</v>
      </c>
      <c r="Q5" s="156" t="s">
        <v>8</v>
      </c>
      <c r="R5" s="156" t="s">
        <v>179</v>
      </c>
      <c r="S5" s="156" t="s">
        <v>68</v>
      </c>
      <c r="T5" s="156" t="s">
        <v>69</v>
      </c>
      <c r="U5" s="160" t="s">
        <v>205</v>
      </c>
      <c r="V5" s="160" t="s">
        <v>219</v>
      </c>
      <c r="W5" s="160" t="s">
        <v>203</v>
      </c>
      <c r="X5" s="160" t="s">
        <v>204</v>
      </c>
      <c r="Y5" s="160" t="s">
        <v>215</v>
      </c>
      <c r="Z5" s="160" t="s">
        <v>202</v>
      </c>
    </row>
    <row r="6" spans="1:26" s="136" customFormat="1" ht="82.8" customHeight="1" x14ac:dyDescent="0.3">
      <c r="A6" s="125">
        <v>1</v>
      </c>
      <c r="B6" s="126" t="s">
        <v>89</v>
      </c>
      <c r="C6" s="127" t="s">
        <v>2</v>
      </c>
      <c r="D6" s="128" t="s">
        <v>2</v>
      </c>
      <c r="E6" s="127" t="s">
        <v>2</v>
      </c>
      <c r="F6" s="127" t="s">
        <v>2</v>
      </c>
      <c r="G6" s="127" t="s">
        <v>2</v>
      </c>
      <c r="H6" s="127">
        <v>225000</v>
      </c>
      <c r="I6" s="161" t="str">
        <f>IF(OR(C6="Yes",D6="No",F6="No"),"5. Disqualified from GASB 96",
IF(AND(C6="No",OR(D6="Yes",D6="No, but will once implementation is complete"),E6="No",F6="Yes"),"1. Short-Term SBITA — Record an expense as payments are made.",
IF(AND(C6="No",D6="Yes",E6="Yes",F6="Yes",G6="Yes"),"2. SBITA (Other than a Short-Term SBITA) — Use GASB 96 process if subscription payments total exceeds capitalization threshold. Be sure to complete all columns in this row.",
IF(AND(C6="No",D6="No, but will once implementation is complete",E6="Yes",F6="Yes",G6="Yes"),"3. Will be a SBITA (Other than a Short-Term SBITA) in a future fiscal year — Use GASB 96 process if subscription payments total exceeds capitalization threshold. Disclose any capitalizable expenses on the Prepayments Log.",
IF(AND(C6="No",OR(D6="Yes",D6="No, but will once implementation is complete"),E6="Yes",F6="Yes",G6="No"),"4. Record an expense as payments are made. Disclose any expenses of variable payments recognized in the reporting period. (No asset or liability recorded.)","")))))</f>
        <v>5. Disqualified from GASB 96</v>
      </c>
      <c r="J6" s="129" t="s">
        <v>165</v>
      </c>
      <c r="K6" s="129" t="s">
        <v>164</v>
      </c>
      <c r="L6" s="130">
        <v>44927</v>
      </c>
      <c r="M6" s="130">
        <v>44927</v>
      </c>
      <c r="N6" s="130">
        <v>46022</v>
      </c>
      <c r="O6" s="131" t="s">
        <v>91</v>
      </c>
      <c r="P6" s="132" t="s">
        <v>4</v>
      </c>
      <c r="Q6" s="126" t="s">
        <v>10</v>
      </c>
      <c r="R6" s="133" t="s">
        <v>200</v>
      </c>
      <c r="S6" s="134" t="s">
        <v>22</v>
      </c>
      <c r="T6" s="134" t="s">
        <v>20</v>
      </c>
      <c r="U6" s="134" t="s">
        <v>3</v>
      </c>
      <c r="V6" s="127" t="s">
        <v>3</v>
      </c>
      <c r="W6" s="127" t="s">
        <v>2</v>
      </c>
      <c r="X6" s="127" t="s">
        <v>2</v>
      </c>
      <c r="Y6" s="127" t="s">
        <v>3</v>
      </c>
      <c r="Z6" s="135"/>
    </row>
    <row r="7" spans="1:26" s="136" customFormat="1" ht="82.8" customHeight="1" x14ac:dyDescent="0.3">
      <c r="A7" s="125">
        <v>2</v>
      </c>
      <c r="B7" s="126" t="s">
        <v>24</v>
      </c>
      <c r="C7" s="127" t="s">
        <v>3</v>
      </c>
      <c r="D7" s="128" t="s">
        <v>2</v>
      </c>
      <c r="E7" s="127" t="s">
        <v>3</v>
      </c>
      <c r="F7" s="127" t="s">
        <v>2</v>
      </c>
      <c r="G7" s="127" t="s">
        <v>2</v>
      </c>
      <c r="H7" s="127">
        <v>55000</v>
      </c>
      <c r="I7" s="161" t="str">
        <f t="shared" ref="I7:I70" si="0">IF(OR(C7="Yes",D7="No",F7="No"),"5. Disqualified from GASB 96",
IF(AND(C7="No",OR(D7="Yes",D7="No, but will once implementation is complete"),E7="No",F7="Yes"),"1. Short-Term SBITA — Record an expense as payments are made.",
IF(AND(C7="No",D7="Yes",E7="Yes",F7="Yes",G7="Yes"),"2. SBITA (Other than a Short-Term SBITA) — Use GASB 96 process if subscription payments total exceeds capitalization threshold. Be sure to complete all columns in this row.",
IF(AND(C7="No",D7="No, but will once implementation is complete",E7="Yes",F7="Yes",G7="Yes"),"3. Will be a SBITA (Other than a Short-Term SBITA) in a future fiscal year — Use GASB 96 process if subscription payments total exceeds capitalization threshold. Disclose any capitalizable expenses on the Prepayments Log.",
IF(AND(C7="No",OR(D7="Yes",D7="No, but will once implementation is complete"),E7="Yes",F7="Yes",G7="No"),"4. Record an expense as payments are made. Disclose any expenses of variable payments recognized in the reporting period. (No asset or liability recorded.)","")))))</f>
        <v>1. Short-Term SBITA — Record an expense as payments are made.</v>
      </c>
      <c r="J7" s="129" t="s">
        <v>165</v>
      </c>
      <c r="K7" s="129" t="s">
        <v>164</v>
      </c>
      <c r="L7" s="130">
        <v>44743</v>
      </c>
      <c r="M7" s="130">
        <v>44743</v>
      </c>
      <c r="N7" s="130">
        <v>45077</v>
      </c>
      <c r="O7" s="131" t="str">
        <f>IF(E7="Yes","Enter the Subscription Term Here.",
IF(E7="No","N/A",""))</f>
        <v>N/A</v>
      </c>
      <c r="P7" s="132" t="s">
        <v>5</v>
      </c>
      <c r="Q7" s="126" t="s">
        <v>10</v>
      </c>
      <c r="R7" s="133" t="s">
        <v>200</v>
      </c>
      <c r="S7" s="134" t="s">
        <v>23</v>
      </c>
      <c r="T7" s="134" t="s">
        <v>12</v>
      </c>
      <c r="U7" s="134" t="s">
        <v>3</v>
      </c>
      <c r="V7" s="127" t="s">
        <v>2</v>
      </c>
      <c r="W7" s="127" t="s">
        <v>2</v>
      </c>
      <c r="X7" s="127" t="s">
        <v>2</v>
      </c>
      <c r="Y7" s="127" t="s">
        <v>3</v>
      </c>
      <c r="Z7" s="135"/>
    </row>
    <row r="8" spans="1:26" s="136" customFormat="1" ht="82.8" customHeight="1" x14ac:dyDescent="0.3">
      <c r="A8" s="125">
        <v>3</v>
      </c>
      <c r="B8" s="126" t="s">
        <v>101</v>
      </c>
      <c r="C8" s="127" t="s">
        <v>3</v>
      </c>
      <c r="D8" s="128" t="s">
        <v>2</v>
      </c>
      <c r="E8" s="127" t="s">
        <v>2</v>
      </c>
      <c r="F8" s="127" t="s">
        <v>2</v>
      </c>
      <c r="G8" s="127" t="s">
        <v>2</v>
      </c>
      <c r="H8" s="127">
        <v>325000</v>
      </c>
      <c r="I8" s="161" t="str">
        <f t="shared" si="0"/>
        <v>2. SBITA (Other than a Short-Term SBITA) — Use GASB 96 process if subscription payments total exceeds capitalization threshold. Be sure to complete all columns in this row.</v>
      </c>
      <c r="J8" s="129" t="s">
        <v>165</v>
      </c>
      <c r="K8" s="129" t="s">
        <v>164</v>
      </c>
      <c r="L8" s="130">
        <v>44927</v>
      </c>
      <c r="M8" s="130">
        <v>44927</v>
      </c>
      <c r="N8" s="130">
        <v>45657</v>
      </c>
      <c r="O8" s="131" t="s">
        <v>90</v>
      </c>
      <c r="P8" s="132" t="s">
        <v>5</v>
      </c>
      <c r="Q8" s="126" t="s">
        <v>9</v>
      </c>
      <c r="R8" s="133" t="s">
        <v>200</v>
      </c>
      <c r="S8" s="134" t="s">
        <v>23</v>
      </c>
      <c r="T8" s="134" t="s">
        <v>12</v>
      </c>
      <c r="U8" s="134" t="s">
        <v>3</v>
      </c>
      <c r="V8" s="127" t="s">
        <v>3</v>
      </c>
      <c r="W8" s="127" t="s">
        <v>2</v>
      </c>
      <c r="X8" s="127" t="s">
        <v>2</v>
      </c>
      <c r="Y8" s="127" t="s">
        <v>3</v>
      </c>
      <c r="Z8" s="135"/>
    </row>
    <row r="9" spans="1:26" s="136" customFormat="1" ht="82.8" customHeight="1" x14ac:dyDescent="0.3">
      <c r="A9" s="125">
        <v>4</v>
      </c>
      <c r="B9" s="126" t="s">
        <v>25</v>
      </c>
      <c r="C9" s="127" t="s">
        <v>3</v>
      </c>
      <c r="D9" s="128" t="s">
        <v>2</v>
      </c>
      <c r="E9" s="127" t="s">
        <v>2</v>
      </c>
      <c r="F9" s="127" t="s">
        <v>2</v>
      </c>
      <c r="G9" s="127" t="s">
        <v>3</v>
      </c>
      <c r="H9" s="127">
        <v>0</v>
      </c>
      <c r="I9" s="161" t="str">
        <f t="shared" si="0"/>
        <v>4. Record an expense as payments are made. Disclose any expenses of variable payments recognized in the reporting period. (No asset or liability recorded.)</v>
      </c>
      <c r="J9" s="129" t="s">
        <v>165</v>
      </c>
      <c r="K9" s="129" t="s">
        <v>164</v>
      </c>
      <c r="L9" s="130">
        <v>44864</v>
      </c>
      <c r="M9" s="130">
        <v>44927</v>
      </c>
      <c r="N9" s="130">
        <v>46022</v>
      </c>
      <c r="O9" s="131" t="s">
        <v>91</v>
      </c>
      <c r="P9" s="132" t="s">
        <v>4</v>
      </c>
      <c r="Q9" s="126" t="s">
        <v>10</v>
      </c>
      <c r="R9" s="133" t="s">
        <v>200</v>
      </c>
      <c r="S9" s="134" t="s">
        <v>22</v>
      </c>
      <c r="T9" s="134" t="s">
        <v>21</v>
      </c>
      <c r="U9" s="134" t="s">
        <v>3</v>
      </c>
      <c r="V9" s="127" t="s">
        <v>3</v>
      </c>
      <c r="W9" s="127" t="s">
        <v>2</v>
      </c>
      <c r="X9" s="127" t="s">
        <v>2</v>
      </c>
      <c r="Y9" s="127" t="s">
        <v>3</v>
      </c>
      <c r="Z9" s="135"/>
    </row>
    <row r="10" spans="1:26" s="136" customFormat="1" ht="82.8" customHeight="1" x14ac:dyDescent="0.3">
      <c r="A10" s="125">
        <v>5</v>
      </c>
      <c r="B10" s="126" t="s">
        <v>116</v>
      </c>
      <c r="C10" s="127" t="s">
        <v>3</v>
      </c>
      <c r="D10" s="128" t="s">
        <v>2</v>
      </c>
      <c r="E10" s="127" t="s">
        <v>2</v>
      </c>
      <c r="F10" s="127" t="s">
        <v>3</v>
      </c>
      <c r="G10" s="127" t="s">
        <v>3</v>
      </c>
      <c r="H10" s="127">
        <v>0</v>
      </c>
      <c r="I10" s="161" t="str">
        <f t="shared" si="0"/>
        <v>5. Disqualified from GASB 96</v>
      </c>
      <c r="J10" s="129" t="s">
        <v>165</v>
      </c>
      <c r="K10" s="129" t="s">
        <v>164</v>
      </c>
      <c r="L10" s="130">
        <v>44743</v>
      </c>
      <c r="M10" s="130">
        <v>44743</v>
      </c>
      <c r="N10" s="130">
        <v>45107</v>
      </c>
      <c r="O10" s="131" t="s">
        <v>163</v>
      </c>
      <c r="P10" s="132" t="s">
        <v>176</v>
      </c>
      <c r="Q10" s="126" t="s">
        <v>176</v>
      </c>
      <c r="R10" s="133" t="s">
        <v>200</v>
      </c>
      <c r="S10" s="134" t="s">
        <v>23</v>
      </c>
      <c r="T10" s="134" t="s">
        <v>12</v>
      </c>
      <c r="U10" s="134" t="s">
        <v>3</v>
      </c>
      <c r="V10" s="127" t="s">
        <v>3</v>
      </c>
      <c r="W10" s="127" t="s">
        <v>2</v>
      </c>
      <c r="X10" s="127" t="s">
        <v>2</v>
      </c>
      <c r="Y10" s="127" t="s">
        <v>3</v>
      </c>
      <c r="Z10" s="135" t="s">
        <v>1001</v>
      </c>
    </row>
    <row r="11" spans="1:26" s="136" customFormat="1" ht="82.8" customHeight="1" x14ac:dyDescent="0.3">
      <c r="A11" s="125">
        <v>6</v>
      </c>
      <c r="B11" s="126" t="s">
        <v>1008</v>
      </c>
      <c r="C11" s="127" t="s">
        <v>3</v>
      </c>
      <c r="D11" s="128" t="s">
        <v>994</v>
      </c>
      <c r="E11" s="127" t="s">
        <v>2</v>
      </c>
      <c r="F11" s="127" t="s">
        <v>2</v>
      </c>
      <c r="G11" s="127" t="s">
        <v>2</v>
      </c>
      <c r="H11" s="127">
        <f>372250-50000</f>
        <v>322250</v>
      </c>
      <c r="I11" s="161" t="str">
        <f t="shared" si="0"/>
        <v>3. Will be a SBITA (Other than a Short-Term SBITA) in a future fiscal year — Use GASB 96 process if subscription payments total exceeds capitalization threshold. Disclose any capitalizable expenses on the Prepayments Log.</v>
      </c>
      <c r="J11" s="129">
        <v>3</v>
      </c>
      <c r="K11" s="129">
        <v>1</v>
      </c>
      <c r="L11" s="130">
        <v>45323</v>
      </c>
      <c r="M11" s="130">
        <v>45505</v>
      </c>
      <c r="N11" s="130">
        <v>46568</v>
      </c>
      <c r="O11" s="131" t="str">
        <f>+DATEDIF(M11,N11,"M")&amp;" months"</f>
        <v>34 months</v>
      </c>
      <c r="P11" s="132" t="s">
        <v>4</v>
      </c>
      <c r="Q11" s="126" t="s">
        <v>176</v>
      </c>
      <c r="R11" s="133" t="s">
        <v>200</v>
      </c>
      <c r="S11" s="134" t="s">
        <v>22</v>
      </c>
      <c r="T11" s="134" t="s">
        <v>1011</v>
      </c>
      <c r="U11" s="134" t="s">
        <v>3</v>
      </c>
      <c r="V11" s="127" t="s">
        <v>3</v>
      </c>
      <c r="W11" s="127" t="s">
        <v>2</v>
      </c>
      <c r="X11" s="127" t="s">
        <v>2</v>
      </c>
      <c r="Y11" s="127" t="s">
        <v>3</v>
      </c>
      <c r="Z11" s="135" t="s">
        <v>1010</v>
      </c>
    </row>
    <row r="12" spans="1:26" s="136" customFormat="1" ht="82.8" customHeight="1" x14ac:dyDescent="0.3">
      <c r="A12" s="125">
        <v>7</v>
      </c>
      <c r="B12" s="126"/>
      <c r="C12" s="127"/>
      <c r="D12" s="128"/>
      <c r="E12" s="127"/>
      <c r="F12" s="127"/>
      <c r="G12" s="127"/>
      <c r="H12" s="127"/>
      <c r="I12" s="161" t="str">
        <f t="shared" si="0"/>
        <v/>
      </c>
      <c r="J12" s="129"/>
      <c r="K12" s="129"/>
      <c r="L12" s="130"/>
      <c r="M12" s="130"/>
      <c r="N12" s="130"/>
      <c r="O12" s="131" t="str">
        <f t="shared" ref="O12:O71" si="1">IF(E12="Yes","Enter the Subscription Term Here.",
IF(E12="No","N/A",""))</f>
        <v/>
      </c>
      <c r="P12" s="132"/>
      <c r="Q12" s="126"/>
      <c r="R12" s="126"/>
      <c r="S12" s="134"/>
      <c r="T12" s="134"/>
      <c r="U12" s="134"/>
      <c r="V12" s="127"/>
      <c r="W12" s="127"/>
      <c r="X12" s="127"/>
      <c r="Y12" s="127"/>
      <c r="Z12" s="135"/>
    </row>
    <row r="13" spans="1:26" s="136" customFormat="1" ht="82.8" customHeight="1" x14ac:dyDescent="0.3">
      <c r="A13" s="125">
        <v>8</v>
      </c>
      <c r="B13" s="126"/>
      <c r="C13" s="127"/>
      <c r="D13" s="128"/>
      <c r="E13" s="127"/>
      <c r="F13" s="127"/>
      <c r="G13" s="127"/>
      <c r="H13" s="127"/>
      <c r="I13" s="161" t="str">
        <f t="shared" si="0"/>
        <v/>
      </c>
      <c r="J13" s="129"/>
      <c r="K13" s="129"/>
      <c r="L13" s="130"/>
      <c r="M13" s="130"/>
      <c r="N13" s="130"/>
      <c r="O13" s="131" t="str">
        <f t="shared" si="1"/>
        <v/>
      </c>
      <c r="P13" s="132"/>
      <c r="Q13" s="126"/>
      <c r="R13" s="126"/>
      <c r="S13" s="134"/>
      <c r="T13" s="134"/>
      <c r="U13" s="134"/>
      <c r="V13" s="127"/>
      <c r="W13" s="127"/>
      <c r="X13" s="127"/>
      <c r="Y13" s="127"/>
      <c r="Z13" s="135"/>
    </row>
    <row r="14" spans="1:26" s="136" customFormat="1" ht="82.8" customHeight="1" x14ac:dyDescent="0.3">
      <c r="A14" s="125">
        <v>9</v>
      </c>
      <c r="B14" s="126"/>
      <c r="C14" s="127"/>
      <c r="D14" s="128"/>
      <c r="E14" s="127"/>
      <c r="F14" s="127"/>
      <c r="G14" s="127"/>
      <c r="H14" s="127"/>
      <c r="I14" s="161" t="str">
        <f t="shared" si="0"/>
        <v/>
      </c>
      <c r="J14" s="129"/>
      <c r="K14" s="129"/>
      <c r="L14" s="130"/>
      <c r="M14" s="130"/>
      <c r="N14" s="130"/>
      <c r="O14" s="131" t="str">
        <f t="shared" si="1"/>
        <v/>
      </c>
      <c r="P14" s="132"/>
      <c r="Q14" s="126"/>
      <c r="R14" s="126"/>
      <c r="S14" s="134"/>
      <c r="T14" s="134"/>
      <c r="U14" s="134"/>
      <c r="V14" s="127"/>
      <c r="W14" s="127"/>
      <c r="X14" s="127"/>
      <c r="Y14" s="127"/>
      <c r="Z14" s="135"/>
    </row>
    <row r="15" spans="1:26" s="136" customFormat="1" ht="82.8" customHeight="1" x14ac:dyDescent="0.3">
      <c r="A15" s="125">
        <v>10</v>
      </c>
      <c r="B15" s="126"/>
      <c r="C15" s="127"/>
      <c r="D15" s="128"/>
      <c r="E15" s="127"/>
      <c r="F15" s="127"/>
      <c r="G15" s="127"/>
      <c r="H15" s="127"/>
      <c r="I15" s="161" t="str">
        <f t="shared" si="0"/>
        <v/>
      </c>
      <c r="J15" s="129"/>
      <c r="K15" s="129"/>
      <c r="L15" s="130"/>
      <c r="M15" s="130"/>
      <c r="N15" s="130"/>
      <c r="O15" s="131" t="str">
        <f t="shared" si="1"/>
        <v/>
      </c>
      <c r="P15" s="132"/>
      <c r="Q15" s="126"/>
      <c r="R15" s="126"/>
      <c r="S15" s="134"/>
      <c r="T15" s="134"/>
      <c r="U15" s="134"/>
      <c r="V15" s="127"/>
      <c r="W15" s="127"/>
      <c r="X15" s="127"/>
      <c r="Y15" s="127"/>
      <c r="Z15" s="135"/>
    </row>
    <row r="16" spans="1:26" s="136" customFormat="1" ht="82.8" customHeight="1" x14ac:dyDescent="0.3">
      <c r="A16" s="125">
        <v>11</v>
      </c>
      <c r="B16" s="126"/>
      <c r="C16" s="127"/>
      <c r="D16" s="128"/>
      <c r="E16" s="127"/>
      <c r="F16" s="127"/>
      <c r="G16" s="127"/>
      <c r="H16" s="127"/>
      <c r="I16" s="161" t="str">
        <f t="shared" si="0"/>
        <v/>
      </c>
      <c r="J16" s="129"/>
      <c r="K16" s="129"/>
      <c r="L16" s="130"/>
      <c r="M16" s="130"/>
      <c r="N16" s="130"/>
      <c r="O16" s="131" t="str">
        <f t="shared" si="1"/>
        <v/>
      </c>
      <c r="P16" s="132"/>
      <c r="Q16" s="126"/>
      <c r="R16" s="126"/>
      <c r="S16" s="134"/>
      <c r="T16" s="134"/>
      <c r="U16" s="134"/>
      <c r="V16" s="127"/>
      <c r="W16" s="127"/>
      <c r="X16" s="127"/>
      <c r="Y16" s="127"/>
      <c r="Z16" s="135"/>
    </row>
    <row r="17" spans="1:26" s="136" customFormat="1" ht="82.8" customHeight="1" x14ac:dyDescent="0.3">
      <c r="A17" s="125">
        <v>12</v>
      </c>
      <c r="B17" s="126"/>
      <c r="C17" s="127"/>
      <c r="D17" s="128"/>
      <c r="E17" s="127"/>
      <c r="F17" s="127"/>
      <c r="G17" s="127"/>
      <c r="H17" s="127"/>
      <c r="I17" s="161" t="str">
        <f t="shared" si="0"/>
        <v/>
      </c>
      <c r="J17" s="129"/>
      <c r="K17" s="129"/>
      <c r="L17" s="130"/>
      <c r="M17" s="130"/>
      <c r="N17" s="130"/>
      <c r="O17" s="131" t="str">
        <f t="shared" si="1"/>
        <v/>
      </c>
      <c r="P17" s="132"/>
      <c r="Q17" s="126"/>
      <c r="R17" s="126"/>
      <c r="S17" s="134"/>
      <c r="T17" s="134"/>
      <c r="U17" s="134"/>
      <c r="V17" s="127"/>
      <c r="W17" s="127"/>
      <c r="X17" s="127"/>
      <c r="Y17" s="127"/>
      <c r="Z17" s="135"/>
    </row>
    <row r="18" spans="1:26" s="136" customFormat="1" ht="82.8" customHeight="1" x14ac:dyDescent="0.3">
      <c r="A18" s="125">
        <v>13</v>
      </c>
      <c r="B18" s="126"/>
      <c r="C18" s="127"/>
      <c r="D18" s="128"/>
      <c r="E18" s="127"/>
      <c r="F18" s="127"/>
      <c r="G18" s="127"/>
      <c r="H18" s="127"/>
      <c r="I18" s="161" t="str">
        <f t="shared" si="0"/>
        <v/>
      </c>
      <c r="J18" s="129"/>
      <c r="K18" s="129"/>
      <c r="L18" s="130"/>
      <c r="M18" s="130"/>
      <c r="N18" s="130"/>
      <c r="O18" s="131" t="str">
        <f t="shared" si="1"/>
        <v/>
      </c>
      <c r="P18" s="132"/>
      <c r="Q18" s="126"/>
      <c r="R18" s="126"/>
      <c r="S18" s="134"/>
      <c r="T18" s="134"/>
      <c r="U18" s="134"/>
      <c r="V18" s="127"/>
      <c r="W18" s="127"/>
      <c r="X18" s="127"/>
      <c r="Y18" s="127"/>
      <c r="Z18" s="135"/>
    </row>
    <row r="19" spans="1:26" s="136" customFormat="1" ht="82.8" customHeight="1" x14ac:dyDescent="0.3">
      <c r="A19" s="125">
        <v>14</v>
      </c>
      <c r="B19" s="126"/>
      <c r="C19" s="127"/>
      <c r="D19" s="128"/>
      <c r="E19" s="127"/>
      <c r="F19" s="127"/>
      <c r="G19" s="127"/>
      <c r="H19" s="127"/>
      <c r="I19" s="161" t="str">
        <f t="shared" si="0"/>
        <v/>
      </c>
      <c r="J19" s="129"/>
      <c r="K19" s="129"/>
      <c r="L19" s="130"/>
      <c r="M19" s="130"/>
      <c r="N19" s="130"/>
      <c r="O19" s="131" t="str">
        <f t="shared" si="1"/>
        <v/>
      </c>
      <c r="P19" s="132"/>
      <c r="Q19" s="126"/>
      <c r="R19" s="126"/>
      <c r="S19" s="134"/>
      <c r="T19" s="134"/>
      <c r="U19" s="134"/>
      <c r="V19" s="127"/>
      <c r="W19" s="127"/>
      <c r="X19" s="127"/>
      <c r="Y19" s="127"/>
      <c r="Z19" s="135"/>
    </row>
    <row r="20" spans="1:26" s="136" customFormat="1" ht="82.8" customHeight="1" x14ac:dyDescent="0.3">
      <c r="A20" s="125">
        <v>15</v>
      </c>
      <c r="B20" s="126"/>
      <c r="C20" s="127"/>
      <c r="D20" s="128"/>
      <c r="E20" s="127"/>
      <c r="F20" s="127"/>
      <c r="G20" s="127"/>
      <c r="H20" s="127"/>
      <c r="I20" s="161" t="str">
        <f t="shared" si="0"/>
        <v/>
      </c>
      <c r="J20" s="129"/>
      <c r="K20" s="129"/>
      <c r="L20" s="130"/>
      <c r="M20" s="130"/>
      <c r="N20" s="130"/>
      <c r="O20" s="131" t="str">
        <f t="shared" si="1"/>
        <v/>
      </c>
      <c r="P20" s="132"/>
      <c r="Q20" s="126"/>
      <c r="R20" s="126"/>
      <c r="S20" s="134"/>
      <c r="T20" s="134"/>
      <c r="U20" s="134"/>
      <c r="V20" s="127"/>
      <c r="W20" s="127"/>
      <c r="X20" s="127"/>
      <c r="Y20" s="127"/>
      <c r="Z20" s="135"/>
    </row>
    <row r="21" spans="1:26" s="136" customFormat="1" ht="82.8" customHeight="1" x14ac:dyDescent="0.3">
      <c r="A21" s="125">
        <v>16</v>
      </c>
      <c r="B21" s="126"/>
      <c r="C21" s="127"/>
      <c r="D21" s="128"/>
      <c r="E21" s="127"/>
      <c r="F21" s="127"/>
      <c r="G21" s="127"/>
      <c r="H21" s="127"/>
      <c r="I21" s="161" t="str">
        <f t="shared" si="0"/>
        <v/>
      </c>
      <c r="J21" s="129"/>
      <c r="K21" s="129"/>
      <c r="L21" s="130"/>
      <c r="M21" s="130"/>
      <c r="N21" s="130"/>
      <c r="O21" s="131" t="str">
        <f t="shared" si="1"/>
        <v/>
      </c>
      <c r="P21" s="132"/>
      <c r="Q21" s="126"/>
      <c r="R21" s="126"/>
      <c r="S21" s="134"/>
      <c r="T21" s="134"/>
      <c r="U21" s="134"/>
      <c r="V21" s="127"/>
      <c r="W21" s="127"/>
      <c r="X21" s="127"/>
      <c r="Y21" s="127"/>
      <c r="Z21" s="135"/>
    </row>
    <row r="22" spans="1:26" s="136" customFormat="1" ht="82.8" customHeight="1" x14ac:dyDescent="0.3">
      <c r="A22" s="125">
        <v>17</v>
      </c>
      <c r="B22" s="126"/>
      <c r="C22" s="127"/>
      <c r="D22" s="128"/>
      <c r="E22" s="127"/>
      <c r="F22" s="127"/>
      <c r="G22" s="127"/>
      <c r="H22" s="127"/>
      <c r="I22" s="161" t="str">
        <f t="shared" si="0"/>
        <v/>
      </c>
      <c r="J22" s="129"/>
      <c r="K22" s="129"/>
      <c r="L22" s="130"/>
      <c r="M22" s="130"/>
      <c r="N22" s="130"/>
      <c r="O22" s="131" t="str">
        <f t="shared" si="1"/>
        <v/>
      </c>
      <c r="P22" s="132"/>
      <c r="Q22" s="126"/>
      <c r="R22" s="126"/>
      <c r="S22" s="134"/>
      <c r="T22" s="134"/>
      <c r="U22" s="134"/>
      <c r="V22" s="127"/>
      <c r="W22" s="127"/>
      <c r="X22" s="127"/>
      <c r="Y22" s="127"/>
      <c r="Z22" s="135"/>
    </row>
    <row r="23" spans="1:26" s="136" customFormat="1" ht="82.8" customHeight="1" x14ac:dyDescent="0.3">
      <c r="A23" s="125">
        <v>18</v>
      </c>
      <c r="B23" s="126"/>
      <c r="C23" s="127"/>
      <c r="D23" s="128"/>
      <c r="E23" s="127"/>
      <c r="F23" s="127"/>
      <c r="G23" s="127"/>
      <c r="H23" s="127"/>
      <c r="I23" s="161" t="str">
        <f t="shared" si="0"/>
        <v/>
      </c>
      <c r="J23" s="129"/>
      <c r="K23" s="129"/>
      <c r="L23" s="130"/>
      <c r="M23" s="130"/>
      <c r="N23" s="130"/>
      <c r="O23" s="131" t="str">
        <f t="shared" si="1"/>
        <v/>
      </c>
      <c r="P23" s="132"/>
      <c r="Q23" s="126"/>
      <c r="R23" s="126"/>
      <c r="S23" s="134"/>
      <c r="T23" s="134"/>
      <c r="U23" s="134"/>
      <c r="V23" s="127"/>
      <c r="W23" s="127"/>
      <c r="X23" s="127"/>
      <c r="Y23" s="127"/>
      <c r="Z23" s="135"/>
    </row>
    <row r="24" spans="1:26" s="136" customFormat="1" ht="82.8" customHeight="1" x14ac:dyDescent="0.3">
      <c r="A24" s="125">
        <v>19</v>
      </c>
      <c r="B24" s="126"/>
      <c r="C24" s="127"/>
      <c r="D24" s="128"/>
      <c r="E24" s="127"/>
      <c r="F24" s="127"/>
      <c r="G24" s="127"/>
      <c r="H24" s="127"/>
      <c r="I24" s="161" t="str">
        <f t="shared" si="0"/>
        <v/>
      </c>
      <c r="J24" s="129"/>
      <c r="K24" s="129"/>
      <c r="L24" s="130"/>
      <c r="M24" s="130"/>
      <c r="N24" s="130"/>
      <c r="O24" s="131" t="str">
        <f t="shared" si="1"/>
        <v/>
      </c>
      <c r="P24" s="132"/>
      <c r="Q24" s="126"/>
      <c r="R24" s="126"/>
      <c r="S24" s="134"/>
      <c r="T24" s="134"/>
      <c r="U24" s="134"/>
      <c r="V24" s="127"/>
      <c r="W24" s="127"/>
      <c r="X24" s="127"/>
      <c r="Y24" s="127"/>
      <c r="Z24" s="135"/>
    </row>
    <row r="25" spans="1:26" s="136" customFormat="1" ht="82.8" customHeight="1" x14ac:dyDescent="0.3">
      <c r="A25" s="125">
        <v>20</v>
      </c>
      <c r="B25" s="126"/>
      <c r="C25" s="127"/>
      <c r="D25" s="128"/>
      <c r="E25" s="127"/>
      <c r="F25" s="127"/>
      <c r="G25" s="127"/>
      <c r="H25" s="127"/>
      <c r="I25" s="161" t="str">
        <f t="shared" si="0"/>
        <v/>
      </c>
      <c r="J25" s="129"/>
      <c r="K25" s="129"/>
      <c r="L25" s="130"/>
      <c r="M25" s="130"/>
      <c r="N25" s="130"/>
      <c r="O25" s="131" t="str">
        <f t="shared" si="1"/>
        <v/>
      </c>
      <c r="P25" s="132"/>
      <c r="Q25" s="126"/>
      <c r="R25" s="126"/>
      <c r="S25" s="134"/>
      <c r="T25" s="134"/>
      <c r="U25" s="134"/>
      <c r="V25" s="127"/>
      <c r="W25" s="127"/>
      <c r="X25" s="127"/>
      <c r="Y25" s="127"/>
      <c r="Z25" s="135"/>
    </row>
    <row r="26" spans="1:26" s="136" customFormat="1" ht="82.8" customHeight="1" x14ac:dyDescent="0.3">
      <c r="A26" s="125">
        <v>21</v>
      </c>
      <c r="B26" s="126"/>
      <c r="C26" s="127"/>
      <c r="D26" s="128"/>
      <c r="E26" s="127"/>
      <c r="F26" s="127"/>
      <c r="G26" s="127"/>
      <c r="H26" s="127"/>
      <c r="I26" s="161" t="str">
        <f t="shared" si="0"/>
        <v/>
      </c>
      <c r="J26" s="129"/>
      <c r="K26" s="129"/>
      <c r="L26" s="130"/>
      <c r="M26" s="130"/>
      <c r="N26" s="130"/>
      <c r="O26" s="131" t="str">
        <f t="shared" si="1"/>
        <v/>
      </c>
      <c r="P26" s="132"/>
      <c r="Q26" s="126"/>
      <c r="R26" s="126"/>
      <c r="S26" s="134"/>
      <c r="T26" s="134"/>
      <c r="U26" s="134"/>
      <c r="V26" s="127"/>
      <c r="W26" s="127"/>
      <c r="X26" s="127"/>
      <c r="Y26" s="127"/>
      <c r="Z26" s="135"/>
    </row>
    <row r="27" spans="1:26" s="136" customFormat="1" ht="82.8" customHeight="1" x14ac:dyDescent="0.3">
      <c r="A27" s="125">
        <v>22</v>
      </c>
      <c r="B27" s="126"/>
      <c r="C27" s="127"/>
      <c r="D27" s="128"/>
      <c r="E27" s="127"/>
      <c r="F27" s="127"/>
      <c r="G27" s="127"/>
      <c r="H27" s="127"/>
      <c r="I27" s="161" t="str">
        <f t="shared" si="0"/>
        <v/>
      </c>
      <c r="J27" s="129"/>
      <c r="K27" s="129"/>
      <c r="L27" s="130"/>
      <c r="M27" s="130"/>
      <c r="N27" s="130"/>
      <c r="O27" s="131" t="str">
        <f t="shared" si="1"/>
        <v/>
      </c>
      <c r="P27" s="132"/>
      <c r="Q27" s="126"/>
      <c r="R27" s="126"/>
      <c r="S27" s="134"/>
      <c r="T27" s="134"/>
      <c r="U27" s="134"/>
      <c r="V27" s="127"/>
      <c r="W27" s="127"/>
      <c r="X27" s="127"/>
      <c r="Y27" s="127"/>
      <c r="Z27" s="135"/>
    </row>
    <row r="28" spans="1:26" s="136" customFormat="1" ht="82.8" customHeight="1" x14ac:dyDescent="0.3">
      <c r="A28" s="125">
        <v>23</v>
      </c>
      <c r="B28" s="126"/>
      <c r="C28" s="127"/>
      <c r="D28" s="128"/>
      <c r="E28" s="127"/>
      <c r="F28" s="127"/>
      <c r="G28" s="127"/>
      <c r="H28" s="127"/>
      <c r="I28" s="161" t="str">
        <f t="shared" si="0"/>
        <v/>
      </c>
      <c r="J28" s="129"/>
      <c r="K28" s="129"/>
      <c r="L28" s="130"/>
      <c r="M28" s="130"/>
      <c r="N28" s="130"/>
      <c r="O28" s="131" t="str">
        <f t="shared" si="1"/>
        <v/>
      </c>
      <c r="P28" s="132"/>
      <c r="Q28" s="126"/>
      <c r="R28" s="126"/>
      <c r="S28" s="134"/>
      <c r="T28" s="134"/>
      <c r="U28" s="134"/>
      <c r="V28" s="127"/>
      <c r="W28" s="127"/>
      <c r="X28" s="127"/>
      <c r="Y28" s="127"/>
      <c r="Z28" s="135"/>
    </row>
    <row r="29" spans="1:26" s="136" customFormat="1" ht="82.8" customHeight="1" x14ac:dyDescent="0.3">
      <c r="A29" s="125">
        <v>24</v>
      </c>
      <c r="B29" s="126"/>
      <c r="C29" s="127"/>
      <c r="D29" s="128"/>
      <c r="E29" s="127"/>
      <c r="F29" s="127"/>
      <c r="G29" s="127"/>
      <c r="H29" s="127"/>
      <c r="I29" s="161" t="str">
        <f t="shared" si="0"/>
        <v/>
      </c>
      <c r="J29" s="129"/>
      <c r="K29" s="129"/>
      <c r="L29" s="130"/>
      <c r="M29" s="130"/>
      <c r="N29" s="130"/>
      <c r="O29" s="131" t="str">
        <f t="shared" si="1"/>
        <v/>
      </c>
      <c r="P29" s="132"/>
      <c r="Q29" s="126"/>
      <c r="R29" s="126"/>
      <c r="S29" s="134"/>
      <c r="T29" s="134"/>
      <c r="U29" s="134"/>
      <c r="V29" s="127"/>
      <c r="W29" s="127"/>
      <c r="X29" s="127"/>
      <c r="Y29" s="127"/>
      <c r="Z29" s="135"/>
    </row>
    <row r="30" spans="1:26" s="136" customFormat="1" ht="82.8" customHeight="1" x14ac:dyDescent="0.3">
      <c r="A30" s="125">
        <v>25</v>
      </c>
      <c r="B30" s="126"/>
      <c r="C30" s="127"/>
      <c r="D30" s="128"/>
      <c r="E30" s="127"/>
      <c r="F30" s="127"/>
      <c r="G30" s="127"/>
      <c r="H30" s="127"/>
      <c r="I30" s="161" t="str">
        <f t="shared" si="0"/>
        <v/>
      </c>
      <c r="J30" s="129"/>
      <c r="K30" s="129"/>
      <c r="L30" s="130"/>
      <c r="M30" s="130"/>
      <c r="N30" s="130"/>
      <c r="O30" s="131" t="str">
        <f t="shared" si="1"/>
        <v/>
      </c>
      <c r="P30" s="132"/>
      <c r="Q30" s="126"/>
      <c r="R30" s="126"/>
      <c r="S30" s="134"/>
      <c r="T30" s="134"/>
      <c r="U30" s="134"/>
      <c r="V30" s="127"/>
      <c r="W30" s="127"/>
      <c r="X30" s="127"/>
      <c r="Y30" s="127"/>
      <c r="Z30" s="135"/>
    </row>
    <row r="31" spans="1:26" s="136" customFormat="1" ht="82.8" customHeight="1" x14ac:dyDescent="0.3">
      <c r="A31" s="125">
        <v>26</v>
      </c>
      <c r="B31" s="126"/>
      <c r="C31" s="127"/>
      <c r="D31" s="128"/>
      <c r="E31" s="127"/>
      <c r="F31" s="127"/>
      <c r="G31" s="127"/>
      <c r="H31" s="127"/>
      <c r="I31" s="161" t="str">
        <f t="shared" si="0"/>
        <v/>
      </c>
      <c r="J31" s="129"/>
      <c r="K31" s="129"/>
      <c r="L31" s="130"/>
      <c r="M31" s="130"/>
      <c r="N31" s="130"/>
      <c r="O31" s="131" t="str">
        <f t="shared" si="1"/>
        <v/>
      </c>
      <c r="P31" s="132"/>
      <c r="Q31" s="126"/>
      <c r="R31" s="126"/>
      <c r="S31" s="134"/>
      <c r="T31" s="134"/>
      <c r="U31" s="134"/>
      <c r="V31" s="127"/>
      <c r="W31" s="127"/>
      <c r="X31" s="127"/>
      <c r="Y31" s="127"/>
      <c r="Z31" s="135"/>
    </row>
    <row r="32" spans="1:26" s="136" customFormat="1" ht="82.8" customHeight="1" x14ac:dyDescent="0.3">
      <c r="A32" s="125">
        <v>27</v>
      </c>
      <c r="B32" s="126"/>
      <c r="C32" s="127"/>
      <c r="D32" s="128"/>
      <c r="E32" s="127"/>
      <c r="F32" s="127"/>
      <c r="G32" s="127"/>
      <c r="H32" s="127"/>
      <c r="I32" s="161" t="str">
        <f t="shared" si="0"/>
        <v/>
      </c>
      <c r="J32" s="129"/>
      <c r="K32" s="129"/>
      <c r="L32" s="130"/>
      <c r="M32" s="130"/>
      <c r="N32" s="130"/>
      <c r="O32" s="131" t="str">
        <f t="shared" si="1"/>
        <v/>
      </c>
      <c r="P32" s="132"/>
      <c r="Q32" s="126"/>
      <c r="R32" s="126"/>
      <c r="S32" s="134"/>
      <c r="T32" s="134"/>
      <c r="U32" s="134"/>
      <c r="V32" s="127"/>
      <c r="W32" s="127"/>
      <c r="X32" s="127"/>
      <c r="Y32" s="127"/>
      <c r="Z32" s="135"/>
    </row>
    <row r="33" spans="1:26" s="136" customFormat="1" ht="82.8" customHeight="1" x14ac:dyDescent="0.3">
      <c r="A33" s="125">
        <v>28</v>
      </c>
      <c r="B33" s="126"/>
      <c r="C33" s="127"/>
      <c r="D33" s="128"/>
      <c r="E33" s="127"/>
      <c r="F33" s="127"/>
      <c r="G33" s="127"/>
      <c r="H33" s="127"/>
      <c r="I33" s="161" t="str">
        <f t="shared" si="0"/>
        <v/>
      </c>
      <c r="J33" s="129"/>
      <c r="K33" s="129"/>
      <c r="L33" s="130"/>
      <c r="M33" s="130"/>
      <c r="N33" s="130"/>
      <c r="O33" s="131" t="str">
        <f t="shared" si="1"/>
        <v/>
      </c>
      <c r="P33" s="132"/>
      <c r="Q33" s="126"/>
      <c r="R33" s="126"/>
      <c r="S33" s="134"/>
      <c r="T33" s="134"/>
      <c r="U33" s="134"/>
      <c r="V33" s="127"/>
      <c r="W33" s="127"/>
      <c r="X33" s="127"/>
      <c r="Y33" s="127"/>
      <c r="Z33" s="135"/>
    </row>
    <row r="34" spans="1:26" s="136" customFormat="1" ht="82.8" customHeight="1" x14ac:dyDescent="0.3">
      <c r="A34" s="125">
        <v>29</v>
      </c>
      <c r="B34" s="126"/>
      <c r="C34" s="127"/>
      <c r="D34" s="128"/>
      <c r="E34" s="127"/>
      <c r="F34" s="127"/>
      <c r="G34" s="127"/>
      <c r="H34" s="127"/>
      <c r="I34" s="161" t="str">
        <f t="shared" si="0"/>
        <v/>
      </c>
      <c r="J34" s="129"/>
      <c r="K34" s="129"/>
      <c r="L34" s="130"/>
      <c r="M34" s="130"/>
      <c r="N34" s="130"/>
      <c r="O34" s="131" t="str">
        <f t="shared" si="1"/>
        <v/>
      </c>
      <c r="P34" s="132"/>
      <c r="Q34" s="126"/>
      <c r="R34" s="126"/>
      <c r="S34" s="134"/>
      <c r="T34" s="134"/>
      <c r="U34" s="134"/>
      <c r="V34" s="127"/>
      <c r="W34" s="127"/>
      <c r="X34" s="127"/>
      <c r="Y34" s="127"/>
      <c r="Z34" s="135"/>
    </row>
    <row r="35" spans="1:26" s="136" customFormat="1" ht="82.8" customHeight="1" x14ac:dyDescent="0.3">
      <c r="A35" s="125">
        <v>30</v>
      </c>
      <c r="B35" s="126"/>
      <c r="C35" s="127"/>
      <c r="D35" s="128"/>
      <c r="E35" s="127"/>
      <c r="F35" s="127"/>
      <c r="G35" s="127"/>
      <c r="H35" s="127"/>
      <c r="I35" s="161" t="str">
        <f t="shared" si="0"/>
        <v/>
      </c>
      <c r="J35" s="129"/>
      <c r="K35" s="129"/>
      <c r="L35" s="130"/>
      <c r="M35" s="130"/>
      <c r="N35" s="130"/>
      <c r="O35" s="131" t="str">
        <f t="shared" si="1"/>
        <v/>
      </c>
      <c r="P35" s="132"/>
      <c r="Q35" s="126"/>
      <c r="R35" s="126"/>
      <c r="S35" s="134"/>
      <c r="T35" s="134"/>
      <c r="U35" s="134"/>
      <c r="V35" s="127"/>
      <c r="W35" s="127"/>
      <c r="X35" s="127"/>
      <c r="Y35" s="127"/>
      <c r="Z35" s="135"/>
    </row>
    <row r="36" spans="1:26" s="136" customFormat="1" ht="82.8" customHeight="1" x14ac:dyDescent="0.3">
      <c r="A36" s="125">
        <v>31</v>
      </c>
      <c r="B36" s="126"/>
      <c r="C36" s="127"/>
      <c r="D36" s="128"/>
      <c r="E36" s="127"/>
      <c r="F36" s="127"/>
      <c r="G36" s="127"/>
      <c r="H36" s="127"/>
      <c r="I36" s="161" t="str">
        <f t="shared" si="0"/>
        <v/>
      </c>
      <c r="J36" s="129"/>
      <c r="K36" s="129"/>
      <c r="L36" s="130"/>
      <c r="M36" s="130"/>
      <c r="N36" s="130"/>
      <c r="O36" s="131" t="str">
        <f t="shared" si="1"/>
        <v/>
      </c>
      <c r="P36" s="132"/>
      <c r="Q36" s="126"/>
      <c r="R36" s="126"/>
      <c r="S36" s="134"/>
      <c r="T36" s="134"/>
      <c r="U36" s="134"/>
      <c r="V36" s="127"/>
      <c r="W36" s="127"/>
      <c r="X36" s="127"/>
      <c r="Y36" s="127"/>
      <c r="Z36" s="135"/>
    </row>
    <row r="37" spans="1:26" s="136" customFormat="1" ht="82.8" customHeight="1" x14ac:dyDescent="0.3">
      <c r="A37" s="125">
        <v>32</v>
      </c>
      <c r="B37" s="126"/>
      <c r="C37" s="127"/>
      <c r="D37" s="128"/>
      <c r="E37" s="127"/>
      <c r="F37" s="127"/>
      <c r="G37" s="127"/>
      <c r="H37" s="127"/>
      <c r="I37" s="161" t="str">
        <f t="shared" si="0"/>
        <v/>
      </c>
      <c r="J37" s="129"/>
      <c r="K37" s="129"/>
      <c r="L37" s="130"/>
      <c r="M37" s="130"/>
      <c r="N37" s="130"/>
      <c r="O37" s="131" t="str">
        <f t="shared" si="1"/>
        <v/>
      </c>
      <c r="P37" s="132"/>
      <c r="Q37" s="126"/>
      <c r="R37" s="126"/>
      <c r="S37" s="134"/>
      <c r="T37" s="134"/>
      <c r="U37" s="134"/>
      <c r="V37" s="127"/>
      <c r="W37" s="127"/>
      <c r="X37" s="127"/>
      <c r="Y37" s="127"/>
      <c r="Z37" s="135"/>
    </row>
    <row r="38" spans="1:26" s="136" customFormat="1" ht="82.8" customHeight="1" x14ac:dyDescent="0.3">
      <c r="A38" s="125">
        <v>33</v>
      </c>
      <c r="B38" s="126"/>
      <c r="C38" s="127"/>
      <c r="D38" s="128"/>
      <c r="E38" s="127"/>
      <c r="F38" s="127"/>
      <c r="G38" s="127"/>
      <c r="H38" s="127"/>
      <c r="I38" s="161" t="str">
        <f t="shared" si="0"/>
        <v/>
      </c>
      <c r="J38" s="129"/>
      <c r="K38" s="129"/>
      <c r="L38" s="130"/>
      <c r="M38" s="130"/>
      <c r="N38" s="130"/>
      <c r="O38" s="131" t="str">
        <f t="shared" si="1"/>
        <v/>
      </c>
      <c r="P38" s="132"/>
      <c r="Q38" s="126"/>
      <c r="R38" s="126"/>
      <c r="S38" s="134"/>
      <c r="T38" s="134"/>
      <c r="U38" s="134"/>
      <c r="V38" s="127"/>
      <c r="W38" s="127"/>
      <c r="X38" s="127"/>
      <c r="Y38" s="127"/>
      <c r="Z38" s="135"/>
    </row>
    <row r="39" spans="1:26" s="136" customFormat="1" ht="82.8" customHeight="1" x14ac:dyDescent="0.3">
      <c r="A39" s="125">
        <v>34</v>
      </c>
      <c r="B39" s="126"/>
      <c r="C39" s="127"/>
      <c r="D39" s="128"/>
      <c r="E39" s="127"/>
      <c r="F39" s="127"/>
      <c r="G39" s="127"/>
      <c r="H39" s="127"/>
      <c r="I39" s="161" t="str">
        <f t="shared" si="0"/>
        <v/>
      </c>
      <c r="J39" s="129"/>
      <c r="K39" s="129"/>
      <c r="L39" s="130"/>
      <c r="M39" s="130"/>
      <c r="N39" s="130"/>
      <c r="O39" s="131" t="str">
        <f t="shared" si="1"/>
        <v/>
      </c>
      <c r="P39" s="132"/>
      <c r="Q39" s="126"/>
      <c r="R39" s="126"/>
      <c r="S39" s="134"/>
      <c r="T39" s="134"/>
      <c r="U39" s="134"/>
      <c r="V39" s="127"/>
      <c r="W39" s="127"/>
      <c r="X39" s="127"/>
      <c r="Y39" s="127"/>
      <c r="Z39" s="135"/>
    </row>
    <row r="40" spans="1:26" s="136" customFormat="1" ht="82.8" customHeight="1" x14ac:dyDescent="0.3">
      <c r="A40" s="125">
        <v>35</v>
      </c>
      <c r="B40" s="126"/>
      <c r="C40" s="127"/>
      <c r="D40" s="128"/>
      <c r="E40" s="127"/>
      <c r="F40" s="127"/>
      <c r="G40" s="127"/>
      <c r="H40" s="127"/>
      <c r="I40" s="161" t="str">
        <f t="shared" si="0"/>
        <v/>
      </c>
      <c r="J40" s="129"/>
      <c r="K40" s="129"/>
      <c r="L40" s="130"/>
      <c r="M40" s="130"/>
      <c r="N40" s="130"/>
      <c r="O40" s="131" t="str">
        <f t="shared" si="1"/>
        <v/>
      </c>
      <c r="P40" s="132"/>
      <c r="Q40" s="126"/>
      <c r="R40" s="126"/>
      <c r="S40" s="134"/>
      <c r="T40" s="134"/>
      <c r="U40" s="134"/>
      <c r="V40" s="127"/>
      <c r="W40" s="127"/>
      <c r="X40" s="127"/>
      <c r="Y40" s="127"/>
      <c r="Z40" s="135"/>
    </row>
    <row r="41" spans="1:26" s="136" customFormat="1" ht="82.8" customHeight="1" x14ac:dyDescent="0.3">
      <c r="A41" s="125">
        <v>36</v>
      </c>
      <c r="B41" s="126"/>
      <c r="C41" s="127"/>
      <c r="D41" s="128"/>
      <c r="E41" s="127"/>
      <c r="F41" s="127"/>
      <c r="G41" s="127"/>
      <c r="H41" s="127"/>
      <c r="I41" s="161" t="str">
        <f t="shared" si="0"/>
        <v/>
      </c>
      <c r="J41" s="129"/>
      <c r="K41" s="129"/>
      <c r="L41" s="130"/>
      <c r="M41" s="130"/>
      <c r="N41" s="130"/>
      <c r="O41" s="131" t="str">
        <f t="shared" si="1"/>
        <v/>
      </c>
      <c r="P41" s="132"/>
      <c r="Q41" s="126"/>
      <c r="R41" s="126"/>
      <c r="S41" s="134"/>
      <c r="T41" s="134"/>
      <c r="U41" s="134"/>
      <c r="V41" s="127"/>
      <c r="W41" s="127"/>
      <c r="X41" s="127"/>
      <c r="Y41" s="127"/>
      <c r="Z41" s="135"/>
    </row>
    <row r="42" spans="1:26" s="136" customFormat="1" ht="82.8" customHeight="1" x14ac:dyDescent="0.3">
      <c r="A42" s="125">
        <v>37</v>
      </c>
      <c r="B42" s="126"/>
      <c r="C42" s="127"/>
      <c r="D42" s="128"/>
      <c r="E42" s="127"/>
      <c r="F42" s="127"/>
      <c r="G42" s="127"/>
      <c r="H42" s="127"/>
      <c r="I42" s="161" t="str">
        <f t="shared" si="0"/>
        <v/>
      </c>
      <c r="J42" s="129"/>
      <c r="K42" s="129"/>
      <c r="L42" s="130"/>
      <c r="M42" s="130"/>
      <c r="N42" s="130"/>
      <c r="O42" s="131" t="str">
        <f t="shared" si="1"/>
        <v/>
      </c>
      <c r="P42" s="132"/>
      <c r="Q42" s="126"/>
      <c r="R42" s="126"/>
      <c r="S42" s="134"/>
      <c r="T42" s="134"/>
      <c r="U42" s="134"/>
      <c r="V42" s="127"/>
      <c r="W42" s="127"/>
      <c r="X42" s="127"/>
      <c r="Y42" s="127"/>
      <c r="Z42" s="135"/>
    </row>
    <row r="43" spans="1:26" s="136" customFormat="1" ht="82.8" customHeight="1" x14ac:dyDescent="0.3">
      <c r="A43" s="125">
        <v>38</v>
      </c>
      <c r="B43" s="126"/>
      <c r="C43" s="127"/>
      <c r="D43" s="128"/>
      <c r="E43" s="127"/>
      <c r="F43" s="127"/>
      <c r="G43" s="127"/>
      <c r="H43" s="127"/>
      <c r="I43" s="161" t="str">
        <f t="shared" si="0"/>
        <v/>
      </c>
      <c r="J43" s="129"/>
      <c r="K43" s="129"/>
      <c r="L43" s="130"/>
      <c r="M43" s="130"/>
      <c r="N43" s="130"/>
      <c r="O43" s="131" t="str">
        <f t="shared" si="1"/>
        <v/>
      </c>
      <c r="P43" s="132"/>
      <c r="Q43" s="126"/>
      <c r="R43" s="126"/>
      <c r="S43" s="134"/>
      <c r="T43" s="134"/>
      <c r="U43" s="134"/>
      <c r="V43" s="127"/>
      <c r="W43" s="127"/>
      <c r="X43" s="127"/>
      <c r="Y43" s="127"/>
      <c r="Z43" s="135"/>
    </row>
    <row r="44" spans="1:26" s="136" customFormat="1" ht="82.8" customHeight="1" x14ac:dyDescent="0.3">
      <c r="A44" s="125">
        <v>39</v>
      </c>
      <c r="B44" s="126"/>
      <c r="C44" s="127"/>
      <c r="D44" s="128"/>
      <c r="E44" s="127"/>
      <c r="F44" s="127"/>
      <c r="G44" s="127"/>
      <c r="H44" s="127"/>
      <c r="I44" s="161" t="str">
        <f t="shared" si="0"/>
        <v/>
      </c>
      <c r="J44" s="129"/>
      <c r="K44" s="129"/>
      <c r="L44" s="130"/>
      <c r="M44" s="130"/>
      <c r="N44" s="130"/>
      <c r="O44" s="131" t="str">
        <f t="shared" si="1"/>
        <v/>
      </c>
      <c r="P44" s="132"/>
      <c r="Q44" s="126"/>
      <c r="R44" s="126"/>
      <c r="S44" s="134"/>
      <c r="T44" s="134"/>
      <c r="U44" s="134"/>
      <c r="V44" s="127"/>
      <c r="W44" s="127"/>
      <c r="X44" s="127"/>
      <c r="Y44" s="127"/>
      <c r="Z44" s="135"/>
    </row>
    <row r="45" spans="1:26" s="136" customFormat="1" ht="82.8" customHeight="1" x14ac:dyDescent="0.3">
      <c r="A45" s="125">
        <v>40</v>
      </c>
      <c r="B45" s="126"/>
      <c r="C45" s="127"/>
      <c r="D45" s="128"/>
      <c r="E45" s="127"/>
      <c r="F45" s="127"/>
      <c r="G45" s="127"/>
      <c r="H45" s="127"/>
      <c r="I45" s="161" t="str">
        <f t="shared" si="0"/>
        <v/>
      </c>
      <c r="J45" s="129"/>
      <c r="K45" s="129"/>
      <c r="L45" s="130"/>
      <c r="M45" s="130"/>
      <c r="N45" s="130"/>
      <c r="O45" s="131" t="str">
        <f t="shared" si="1"/>
        <v/>
      </c>
      <c r="P45" s="132"/>
      <c r="Q45" s="126"/>
      <c r="R45" s="126"/>
      <c r="S45" s="134"/>
      <c r="T45" s="134"/>
      <c r="U45" s="134"/>
      <c r="V45" s="127"/>
      <c r="W45" s="127"/>
      <c r="X45" s="127"/>
      <c r="Y45" s="127"/>
      <c r="Z45" s="135"/>
    </row>
    <row r="46" spans="1:26" s="136" customFormat="1" ht="82.8" customHeight="1" x14ac:dyDescent="0.3">
      <c r="A46" s="125">
        <v>41</v>
      </c>
      <c r="B46" s="126"/>
      <c r="C46" s="127"/>
      <c r="D46" s="128"/>
      <c r="E46" s="127"/>
      <c r="F46" s="127"/>
      <c r="G46" s="127"/>
      <c r="H46" s="127"/>
      <c r="I46" s="161" t="str">
        <f t="shared" si="0"/>
        <v/>
      </c>
      <c r="J46" s="129"/>
      <c r="K46" s="129"/>
      <c r="L46" s="130"/>
      <c r="M46" s="130"/>
      <c r="N46" s="130"/>
      <c r="O46" s="131" t="str">
        <f t="shared" si="1"/>
        <v/>
      </c>
      <c r="P46" s="132"/>
      <c r="Q46" s="126"/>
      <c r="R46" s="126"/>
      <c r="S46" s="134"/>
      <c r="T46" s="134"/>
      <c r="U46" s="134"/>
      <c r="V46" s="127"/>
      <c r="W46" s="127"/>
      <c r="X46" s="127"/>
      <c r="Y46" s="127"/>
      <c r="Z46" s="135"/>
    </row>
    <row r="47" spans="1:26" s="136" customFormat="1" ht="82.8" customHeight="1" x14ac:dyDescent="0.3">
      <c r="A47" s="125">
        <v>42</v>
      </c>
      <c r="B47" s="126"/>
      <c r="C47" s="127"/>
      <c r="D47" s="128"/>
      <c r="E47" s="127"/>
      <c r="F47" s="127"/>
      <c r="G47" s="127"/>
      <c r="H47" s="127"/>
      <c r="I47" s="161" t="str">
        <f t="shared" si="0"/>
        <v/>
      </c>
      <c r="J47" s="129"/>
      <c r="K47" s="129"/>
      <c r="L47" s="130"/>
      <c r="M47" s="130"/>
      <c r="N47" s="130"/>
      <c r="O47" s="131" t="str">
        <f t="shared" si="1"/>
        <v/>
      </c>
      <c r="P47" s="132"/>
      <c r="Q47" s="126"/>
      <c r="R47" s="126"/>
      <c r="S47" s="134"/>
      <c r="T47" s="134"/>
      <c r="U47" s="134"/>
      <c r="V47" s="127"/>
      <c r="W47" s="127"/>
      <c r="X47" s="127"/>
      <c r="Y47" s="127"/>
      <c r="Z47" s="135"/>
    </row>
    <row r="48" spans="1:26" s="136" customFormat="1" ht="82.8" customHeight="1" x14ac:dyDescent="0.3">
      <c r="A48" s="125">
        <v>43</v>
      </c>
      <c r="B48" s="126"/>
      <c r="C48" s="127"/>
      <c r="D48" s="128"/>
      <c r="E48" s="127"/>
      <c r="F48" s="127"/>
      <c r="G48" s="127"/>
      <c r="H48" s="127"/>
      <c r="I48" s="161" t="str">
        <f t="shared" si="0"/>
        <v/>
      </c>
      <c r="J48" s="129"/>
      <c r="K48" s="129"/>
      <c r="L48" s="130"/>
      <c r="M48" s="130"/>
      <c r="N48" s="130"/>
      <c r="O48" s="131" t="str">
        <f t="shared" si="1"/>
        <v/>
      </c>
      <c r="P48" s="132"/>
      <c r="Q48" s="126"/>
      <c r="R48" s="126"/>
      <c r="S48" s="134"/>
      <c r="T48" s="134"/>
      <c r="U48" s="134"/>
      <c r="V48" s="127"/>
      <c r="W48" s="127"/>
      <c r="X48" s="127"/>
      <c r="Y48" s="127"/>
      <c r="Z48" s="135"/>
    </row>
    <row r="49" spans="1:26" s="136" customFormat="1" ht="82.8" customHeight="1" x14ac:dyDescent="0.3">
      <c r="A49" s="125">
        <v>44</v>
      </c>
      <c r="B49" s="126"/>
      <c r="C49" s="127"/>
      <c r="D49" s="128"/>
      <c r="E49" s="127"/>
      <c r="F49" s="127"/>
      <c r="G49" s="127"/>
      <c r="H49" s="127"/>
      <c r="I49" s="161" t="str">
        <f t="shared" si="0"/>
        <v/>
      </c>
      <c r="J49" s="129"/>
      <c r="K49" s="129"/>
      <c r="L49" s="130"/>
      <c r="M49" s="130"/>
      <c r="N49" s="130"/>
      <c r="O49" s="131" t="str">
        <f t="shared" si="1"/>
        <v/>
      </c>
      <c r="P49" s="132"/>
      <c r="Q49" s="126"/>
      <c r="R49" s="126"/>
      <c r="S49" s="134"/>
      <c r="T49" s="134"/>
      <c r="U49" s="134"/>
      <c r="V49" s="127"/>
      <c r="W49" s="127"/>
      <c r="X49" s="127"/>
      <c r="Y49" s="127"/>
      <c r="Z49" s="135"/>
    </row>
    <row r="50" spans="1:26" s="136" customFormat="1" ht="82.8" customHeight="1" x14ac:dyDescent="0.3">
      <c r="A50" s="125">
        <v>45</v>
      </c>
      <c r="B50" s="126"/>
      <c r="C50" s="127"/>
      <c r="D50" s="128"/>
      <c r="E50" s="127"/>
      <c r="F50" s="127"/>
      <c r="G50" s="127"/>
      <c r="H50" s="127"/>
      <c r="I50" s="161" t="str">
        <f t="shared" si="0"/>
        <v/>
      </c>
      <c r="J50" s="129"/>
      <c r="K50" s="129"/>
      <c r="L50" s="130"/>
      <c r="M50" s="130"/>
      <c r="N50" s="130"/>
      <c r="O50" s="131" t="str">
        <f t="shared" si="1"/>
        <v/>
      </c>
      <c r="P50" s="132"/>
      <c r="Q50" s="126"/>
      <c r="R50" s="126"/>
      <c r="S50" s="134"/>
      <c r="T50" s="134"/>
      <c r="U50" s="134"/>
      <c r="V50" s="127"/>
      <c r="W50" s="127"/>
      <c r="X50" s="127"/>
      <c r="Y50" s="127"/>
      <c r="Z50" s="135"/>
    </row>
    <row r="51" spans="1:26" s="136" customFormat="1" ht="82.8" customHeight="1" x14ac:dyDescent="0.3">
      <c r="A51" s="125">
        <v>46</v>
      </c>
      <c r="B51" s="126"/>
      <c r="C51" s="127"/>
      <c r="D51" s="128"/>
      <c r="E51" s="127"/>
      <c r="F51" s="127"/>
      <c r="G51" s="127"/>
      <c r="H51" s="127"/>
      <c r="I51" s="161" t="str">
        <f t="shared" si="0"/>
        <v/>
      </c>
      <c r="J51" s="129"/>
      <c r="K51" s="129"/>
      <c r="L51" s="130"/>
      <c r="M51" s="130"/>
      <c r="N51" s="130"/>
      <c r="O51" s="131" t="str">
        <f t="shared" si="1"/>
        <v/>
      </c>
      <c r="P51" s="132"/>
      <c r="Q51" s="126"/>
      <c r="R51" s="126"/>
      <c r="S51" s="134"/>
      <c r="T51" s="134"/>
      <c r="U51" s="134"/>
      <c r="V51" s="127"/>
      <c r="W51" s="127"/>
      <c r="X51" s="127"/>
      <c r="Y51" s="127"/>
      <c r="Z51" s="135"/>
    </row>
    <row r="52" spans="1:26" s="136" customFormat="1" ht="82.8" customHeight="1" x14ac:dyDescent="0.3">
      <c r="A52" s="125">
        <v>47</v>
      </c>
      <c r="B52" s="126"/>
      <c r="C52" s="127"/>
      <c r="D52" s="128"/>
      <c r="E52" s="127"/>
      <c r="F52" s="127"/>
      <c r="G52" s="127"/>
      <c r="H52" s="127"/>
      <c r="I52" s="161" t="str">
        <f t="shared" si="0"/>
        <v/>
      </c>
      <c r="J52" s="129"/>
      <c r="K52" s="129"/>
      <c r="L52" s="130"/>
      <c r="M52" s="130"/>
      <c r="N52" s="130"/>
      <c r="O52" s="131" t="str">
        <f t="shared" si="1"/>
        <v/>
      </c>
      <c r="P52" s="132"/>
      <c r="Q52" s="126"/>
      <c r="R52" s="126"/>
      <c r="S52" s="134"/>
      <c r="T52" s="134"/>
      <c r="U52" s="134"/>
      <c r="V52" s="127"/>
      <c r="W52" s="127"/>
      <c r="X52" s="127"/>
      <c r="Y52" s="127"/>
      <c r="Z52" s="135"/>
    </row>
    <row r="53" spans="1:26" s="136" customFormat="1" ht="82.8" customHeight="1" x14ac:dyDescent="0.3">
      <c r="A53" s="125">
        <v>48</v>
      </c>
      <c r="B53" s="126"/>
      <c r="C53" s="127"/>
      <c r="D53" s="128"/>
      <c r="E53" s="127"/>
      <c r="F53" s="127"/>
      <c r="G53" s="127"/>
      <c r="H53" s="127"/>
      <c r="I53" s="161" t="str">
        <f t="shared" si="0"/>
        <v/>
      </c>
      <c r="J53" s="129"/>
      <c r="K53" s="129"/>
      <c r="L53" s="130"/>
      <c r="M53" s="130"/>
      <c r="N53" s="130"/>
      <c r="O53" s="131" t="str">
        <f t="shared" si="1"/>
        <v/>
      </c>
      <c r="P53" s="132"/>
      <c r="Q53" s="126"/>
      <c r="R53" s="126"/>
      <c r="S53" s="134"/>
      <c r="T53" s="134"/>
      <c r="U53" s="134"/>
      <c r="V53" s="127"/>
      <c r="W53" s="127"/>
      <c r="X53" s="127"/>
      <c r="Y53" s="127"/>
      <c r="Z53" s="135"/>
    </row>
    <row r="54" spans="1:26" s="136" customFormat="1" ht="82.8" customHeight="1" x14ac:dyDescent="0.3">
      <c r="A54" s="125">
        <v>49</v>
      </c>
      <c r="B54" s="126"/>
      <c r="C54" s="127"/>
      <c r="D54" s="128"/>
      <c r="E54" s="127"/>
      <c r="F54" s="127"/>
      <c r="G54" s="127"/>
      <c r="H54" s="127"/>
      <c r="I54" s="161" t="str">
        <f t="shared" si="0"/>
        <v/>
      </c>
      <c r="J54" s="129"/>
      <c r="K54" s="129"/>
      <c r="L54" s="130"/>
      <c r="M54" s="130"/>
      <c r="N54" s="130"/>
      <c r="O54" s="131" t="str">
        <f t="shared" si="1"/>
        <v/>
      </c>
      <c r="P54" s="132"/>
      <c r="Q54" s="126"/>
      <c r="R54" s="126"/>
      <c r="S54" s="134"/>
      <c r="T54" s="134"/>
      <c r="U54" s="134"/>
      <c r="V54" s="127"/>
      <c r="W54" s="127"/>
      <c r="X54" s="127"/>
      <c r="Y54" s="127"/>
      <c r="Z54" s="135"/>
    </row>
    <row r="55" spans="1:26" s="136" customFormat="1" ht="82.8" customHeight="1" x14ac:dyDescent="0.3">
      <c r="A55" s="125">
        <v>50</v>
      </c>
      <c r="B55" s="126"/>
      <c r="C55" s="127"/>
      <c r="D55" s="128"/>
      <c r="E55" s="127"/>
      <c r="F55" s="127"/>
      <c r="G55" s="127"/>
      <c r="H55" s="127"/>
      <c r="I55" s="161" t="str">
        <f t="shared" si="0"/>
        <v/>
      </c>
      <c r="J55" s="129"/>
      <c r="K55" s="129"/>
      <c r="L55" s="130"/>
      <c r="M55" s="130"/>
      <c r="N55" s="130"/>
      <c r="O55" s="131" t="str">
        <f t="shared" si="1"/>
        <v/>
      </c>
      <c r="P55" s="132"/>
      <c r="Q55" s="126"/>
      <c r="R55" s="126"/>
      <c r="S55" s="134"/>
      <c r="T55" s="134"/>
      <c r="U55" s="134"/>
      <c r="V55" s="127"/>
      <c r="W55" s="127"/>
      <c r="X55" s="127"/>
      <c r="Y55" s="127"/>
      <c r="Z55" s="135"/>
    </row>
    <row r="56" spans="1:26" s="136" customFormat="1" ht="82.8" customHeight="1" x14ac:dyDescent="0.3">
      <c r="A56" s="125">
        <v>51</v>
      </c>
      <c r="B56" s="126"/>
      <c r="C56" s="127"/>
      <c r="D56" s="128"/>
      <c r="E56" s="127"/>
      <c r="F56" s="127"/>
      <c r="G56" s="127"/>
      <c r="H56" s="127"/>
      <c r="I56" s="161" t="str">
        <f t="shared" si="0"/>
        <v/>
      </c>
      <c r="J56" s="129"/>
      <c r="K56" s="129"/>
      <c r="L56" s="130"/>
      <c r="M56" s="130"/>
      <c r="N56" s="130"/>
      <c r="O56" s="131" t="str">
        <f t="shared" si="1"/>
        <v/>
      </c>
      <c r="P56" s="132"/>
      <c r="Q56" s="126"/>
      <c r="R56" s="126"/>
      <c r="S56" s="134"/>
      <c r="T56" s="134"/>
      <c r="U56" s="134"/>
      <c r="V56" s="127"/>
      <c r="W56" s="127"/>
      <c r="X56" s="127"/>
      <c r="Y56" s="127"/>
      <c r="Z56" s="135"/>
    </row>
    <row r="57" spans="1:26" s="136" customFormat="1" ht="82.8" customHeight="1" x14ac:dyDescent="0.3">
      <c r="A57" s="125">
        <v>52</v>
      </c>
      <c r="B57" s="126"/>
      <c r="C57" s="127"/>
      <c r="D57" s="128"/>
      <c r="E57" s="127"/>
      <c r="F57" s="127"/>
      <c r="G57" s="127"/>
      <c r="H57" s="127"/>
      <c r="I57" s="161" t="str">
        <f t="shared" si="0"/>
        <v/>
      </c>
      <c r="J57" s="129"/>
      <c r="K57" s="129"/>
      <c r="L57" s="130"/>
      <c r="M57" s="130"/>
      <c r="N57" s="130"/>
      <c r="O57" s="131" t="str">
        <f t="shared" si="1"/>
        <v/>
      </c>
      <c r="P57" s="132"/>
      <c r="Q57" s="126"/>
      <c r="R57" s="126"/>
      <c r="S57" s="134"/>
      <c r="T57" s="134"/>
      <c r="U57" s="134"/>
      <c r="V57" s="127"/>
      <c r="W57" s="127"/>
      <c r="X57" s="127"/>
      <c r="Y57" s="127"/>
      <c r="Z57" s="135"/>
    </row>
    <row r="58" spans="1:26" s="136" customFormat="1" ht="82.8" customHeight="1" x14ac:dyDescent="0.3">
      <c r="A58" s="125">
        <v>53</v>
      </c>
      <c r="B58" s="126"/>
      <c r="C58" s="127"/>
      <c r="D58" s="128"/>
      <c r="E58" s="127"/>
      <c r="F58" s="127"/>
      <c r="G58" s="127"/>
      <c r="H58" s="127"/>
      <c r="I58" s="161" t="str">
        <f t="shared" si="0"/>
        <v/>
      </c>
      <c r="J58" s="129"/>
      <c r="K58" s="129"/>
      <c r="L58" s="130"/>
      <c r="M58" s="130"/>
      <c r="N58" s="130"/>
      <c r="O58" s="131" t="str">
        <f t="shared" si="1"/>
        <v/>
      </c>
      <c r="P58" s="132"/>
      <c r="Q58" s="126"/>
      <c r="R58" s="126"/>
      <c r="S58" s="134"/>
      <c r="T58" s="134"/>
      <c r="U58" s="134"/>
      <c r="V58" s="127"/>
      <c r="W58" s="127"/>
      <c r="X58" s="127"/>
      <c r="Y58" s="127"/>
      <c r="Z58" s="135"/>
    </row>
    <row r="59" spans="1:26" s="136" customFormat="1" ht="82.8" customHeight="1" x14ac:dyDescent="0.3">
      <c r="A59" s="125">
        <v>54</v>
      </c>
      <c r="B59" s="126"/>
      <c r="C59" s="127"/>
      <c r="D59" s="128"/>
      <c r="E59" s="127"/>
      <c r="F59" s="127"/>
      <c r="G59" s="127"/>
      <c r="H59" s="127"/>
      <c r="I59" s="161" t="str">
        <f t="shared" si="0"/>
        <v/>
      </c>
      <c r="J59" s="129"/>
      <c r="K59" s="129"/>
      <c r="L59" s="130"/>
      <c r="M59" s="130"/>
      <c r="N59" s="130"/>
      <c r="O59" s="131" t="str">
        <f t="shared" si="1"/>
        <v/>
      </c>
      <c r="P59" s="132"/>
      <c r="Q59" s="126"/>
      <c r="R59" s="126"/>
      <c r="S59" s="134"/>
      <c r="T59" s="134"/>
      <c r="U59" s="134"/>
      <c r="V59" s="127"/>
      <c r="W59" s="127"/>
      <c r="X59" s="127"/>
      <c r="Y59" s="127"/>
      <c r="Z59" s="135"/>
    </row>
    <row r="60" spans="1:26" s="136" customFormat="1" ht="82.8" customHeight="1" x14ac:dyDescent="0.3">
      <c r="A60" s="125">
        <v>55</v>
      </c>
      <c r="B60" s="126"/>
      <c r="C60" s="127"/>
      <c r="D60" s="128"/>
      <c r="E60" s="127"/>
      <c r="F60" s="127"/>
      <c r="G60" s="127"/>
      <c r="H60" s="127"/>
      <c r="I60" s="161" t="str">
        <f t="shared" si="0"/>
        <v/>
      </c>
      <c r="J60" s="129"/>
      <c r="K60" s="129"/>
      <c r="L60" s="130"/>
      <c r="M60" s="130"/>
      <c r="N60" s="130"/>
      <c r="O60" s="131" t="str">
        <f t="shared" si="1"/>
        <v/>
      </c>
      <c r="P60" s="132"/>
      <c r="Q60" s="126"/>
      <c r="R60" s="126"/>
      <c r="S60" s="134"/>
      <c r="T60" s="134"/>
      <c r="U60" s="134"/>
      <c r="V60" s="127"/>
      <c r="W60" s="127"/>
      <c r="X60" s="127"/>
      <c r="Y60" s="127"/>
      <c r="Z60" s="135"/>
    </row>
    <row r="61" spans="1:26" s="136" customFormat="1" ht="82.8" customHeight="1" x14ac:dyDescent="0.3">
      <c r="A61" s="125">
        <v>56</v>
      </c>
      <c r="B61" s="126"/>
      <c r="C61" s="127"/>
      <c r="D61" s="128"/>
      <c r="E61" s="127"/>
      <c r="F61" s="127"/>
      <c r="G61" s="127"/>
      <c r="H61" s="127"/>
      <c r="I61" s="161" t="str">
        <f t="shared" si="0"/>
        <v/>
      </c>
      <c r="J61" s="129"/>
      <c r="K61" s="129"/>
      <c r="L61" s="130"/>
      <c r="M61" s="130"/>
      <c r="N61" s="130"/>
      <c r="O61" s="131" t="str">
        <f t="shared" si="1"/>
        <v/>
      </c>
      <c r="P61" s="132"/>
      <c r="Q61" s="126"/>
      <c r="R61" s="126"/>
      <c r="S61" s="134"/>
      <c r="T61" s="134"/>
      <c r="U61" s="134"/>
      <c r="V61" s="127"/>
      <c r="W61" s="127"/>
      <c r="X61" s="127"/>
      <c r="Y61" s="127"/>
      <c r="Z61" s="135"/>
    </row>
    <row r="62" spans="1:26" s="136" customFormat="1" ht="82.8" customHeight="1" x14ac:dyDescent="0.3">
      <c r="A62" s="125">
        <v>57</v>
      </c>
      <c r="B62" s="126"/>
      <c r="C62" s="127"/>
      <c r="D62" s="128"/>
      <c r="E62" s="127"/>
      <c r="F62" s="127"/>
      <c r="G62" s="127"/>
      <c r="H62" s="127"/>
      <c r="I62" s="161" t="str">
        <f t="shared" si="0"/>
        <v/>
      </c>
      <c r="J62" s="129"/>
      <c r="K62" s="129"/>
      <c r="L62" s="130"/>
      <c r="M62" s="130"/>
      <c r="N62" s="130"/>
      <c r="O62" s="131" t="str">
        <f t="shared" si="1"/>
        <v/>
      </c>
      <c r="P62" s="132"/>
      <c r="Q62" s="126"/>
      <c r="R62" s="126"/>
      <c r="S62" s="134"/>
      <c r="T62" s="134"/>
      <c r="U62" s="134"/>
      <c r="V62" s="127"/>
      <c r="W62" s="127"/>
      <c r="X62" s="127"/>
      <c r="Y62" s="127"/>
      <c r="Z62" s="135"/>
    </row>
    <row r="63" spans="1:26" s="136" customFormat="1" ht="82.8" customHeight="1" x14ac:dyDescent="0.3">
      <c r="A63" s="125">
        <v>58</v>
      </c>
      <c r="B63" s="126"/>
      <c r="C63" s="127"/>
      <c r="D63" s="128"/>
      <c r="E63" s="127"/>
      <c r="F63" s="127"/>
      <c r="G63" s="127"/>
      <c r="H63" s="127"/>
      <c r="I63" s="161" t="str">
        <f t="shared" si="0"/>
        <v/>
      </c>
      <c r="J63" s="129"/>
      <c r="K63" s="129"/>
      <c r="L63" s="130"/>
      <c r="M63" s="130"/>
      <c r="N63" s="130"/>
      <c r="O63" s="131" t="str">
        <f t="shared" si="1"/>
        <v/>
      </c>
      <c r="P63" s="132"/>
      <c r="Q63" s="126"/>
      <c r="R63" s="126"/>
      <c r="S63" s="134"/>
      <c r="T63" s="134"/>
      <c r="U63" s="134"/>
      <c r="V63" s="127"/>
      <c r="W63" s="127"/>
      <c r="X63" s="127"/>
      <c r="Y63" s="127"/>
      <c r="Z63" s="135"/>
    </row>
    <row r="64" spans="1:26" s="136" customFormat="1" ht="82.8" customHeight="1" x14ac:dyDescent="0.3">
      <c r="A64" s="125">
        <v>59</v>
      </c>
      <c r="B64" s="126"/>
      <c r="C64" s="127"/>
      <c r="D64" s="128"/>
      <c r="E64" s="127"/>
      <c r="F64" s="127"/>
      <c r="G64" s="127"/>
      <c r="H64" s="127"/>
      <c r="I64" s="161" t="str">
        <f t="shared" si="0"/>
        <v/>
      </c>
      <c r="J64" s="129"/>
      <c r="K64" s="129"/>
      <c r="L64" s="130"/>
      <c r="M64" s="130"/>
      <c r="N64" s="130"/>
      <c r="O64" s="131" t="str">
        <f t="shared" si="1"/>
        <v/>
      </c>
      <c r="P64" s="132"/>
      <c r="Q64" s="126"/>
      <c r="R64" s="126"/>
      <c r="S64" s="134"/>
      <c r="T64" s="134"/>
      <c r="U64" s="134"/>
      <c r="V64" s="127"/>
      <c r="W64" s="127"/>
      <c r="X64" s="127"/>
      <c r="Y64" s="127"/>
      <c r="Z64" s="135"/>
    </row>
    <row r="65" spans="1:26" s="136" customFormat="1" ht="82.8" customHeight="1" x14ac:dyDescent="0.3">
      <c r="A65" s="125">
        <v>60</v>
      </c>
      <c r="B65" s="126"/>
      <c r="C65" s="127"/>
      <c r="D65" s="128"/>
      <c r="E65" s="127"/>
      <c r="F65" s="127"/>
      <c r="G65" s="127"/>
      <c r="H65" s="127"/>
      <c r="I65" s="161" t="str">
        <f t="shared" si="0"/>
        <v/>
      </c>
      <c r="J65" s="129"/>
      <c r="K65" s="129"/>
      <c r="L65" s="130"/>
      <c r="M65" s="130"/>
      <c r="N65" s="130"/>
      <c r="O65" s="131" t="str">
        <f t="shared" si="1"/>
        <v/>
      </c>
      <c r="P65" s="132"/>
      <c r="Q65" s="126"/>
      <c r="R65" s="126"/>
      <c r="S65" s="134"/>
      <c r="T65" s="134"/>
      <c r="U65" s="134"/>
      <c r="V65" s="127"/>
      <c r="W65" s="127"/>
      <c r="X65" s="127"/>
      <c r="Y65" s="127"/>
      <c r="Z65" s="135"/>
    </row>
    <row r="66" spans="1:26" s="136" customFormat="1" ht="82.8" customHeight="1" x14ac:dyDescent="0.3">
      <c r="A66" s="125">
        <v>61</v>
      </c>
      <c r="B66" s="126"/>
      <c r="C66" s="127"/>
      <c r="D66" s="128"/>
      <c r="E66" s="127"/>
      <c r="F66" s="127"/>
      <c r="G66" s="127"/>
      <c r="H66" s="127"/>
      <c r="I66" s="161" t="str">
        <f t="shared" si="0"/>
        <v/>
      </c>
      <c r="J66" s="129"/>
      <c r="K66" s="129"/>
      <c r="L66" s="130"/>
      <c r="M66" s="130"/>
      <c r="N66" s="130"/>
      <c r="O66" s="131" t="str">
        <f t="shared" si="1"/>
        <v/>
      </c>
      <c r="P66" s="132"/>
      <c r="Q66" s="126"/>
      <c r="R66" s="126"/>
      <c r="S66" s="134"/>
      <c r="T66" s="134"/>
      <c r="U66" s="134"/>
      <c r="V66" s="127"/>
      <c r="W66" s="127"/>
      <c r="X66" s="127"/>
      <c r="Y66" s="127"/>
      <c r="Z66" s="135"/>
    </row>
    <row r="67" spans="1:26" s="136" customFormat="1" ht="82.8" customHeight="1" x14ac:dyDescent="0.3">
      <c r="A67" s="125">
        <v>62</v>
      </c>
      <c r="B67" s="126"/>
      <c r="C67" s="127"/>
      <c r="D67" s="128"/>
      <c r="E67" s="127"/>
      <c r="F67" s="127"/>
      <c r="G67" s="127"/>
      <c r="H67" s="127"/>
      <c r="I67" s="161" t="str">
        <f t="shared" si="0"/>
        <v/>
      </c>
      <c r="J67" s="129"/>
      <c r="K67" s="129"/>
      <c r="L67" s="130"/>
      <c r="M67" s="130"/>
      <c r="N67" s="130"/>
      <c r="O67" s="131" t="str">
        <f t="shared" si="1"/>
        <v/>
      </c>
      <c r="P67" s="132"/>
      <c r="Q67" s="126"/>
      <c r="R67" s="126"/>
      <c r="S67" s="134"/>
      <c r="T67" s="134"/>
      <c r="U67" s="134"/>
      <c r="V67" s="127"/>
      <c r="W67" s="127"/>
      <c r="X67" s="127"/>
      <c r="Y67" s="127"/>
      <c r="Z67" s="135"/>
    </row>
    <row r="68" spans="1:26" s="136" customFormat="1" ht="82.8" customHeight="1" x14ac:dyDescent="0.3">
      <c r="A68" s="125">
        <v>63</v>
      </c>
      <c r="B68" s="126"/>
      <c r="C68" s="127"/>
      <c r="D68" s="128"/>
      <c r="E68" s="127"/>
      <c r="F68" s="127"/>
      <c r="G68" s="127"/>
      <c r="H68" s="127"/>
      <c r="I68" s="161" t="str">
        <f t="shared" si="0"/>
        <v/>
      </c>
      <c r="J68" s="129"/>
      <c r="K68" s="129"/>
      <c r="L68" s="130"/>
      <c r="M68" s="130"/>
      <c r="N68" s="130"/>
      <c r="O68" s="131" t="str">
        <f t="shared" si="1"/>
        <v/>
      </c>
      <c r="P68" s="132"/>
      <c r="Q68" s="126"/>
      <c r="R68" s="126"/>
      <c r="S68" s="134"/>
      <c r="T68" s="134"/>
      <c r="U68" s="134"/>
      <c r="V68" s="127"/>
      <c r="W68" s="127"/>
      <c r="X68" s="127"/>
      <c r="Y68" s="127"/>
      <c r="Z68" s="135"/>
    </row>
    <row r="69" spans="1:26" s="136" customFormat="1" ht="82.8" customHeight="1" x14ac:dyDescent="0.3">
      <c r="A69" s="125">
        <v>64</v>
      </c>
      <c r="B69" s="126"/>
      <c r="C69" s="127"/>
      <c r="D69" s="128"/>
      <c r="E69" s="127"/>
      <c r="F69" s="127"/>
      <c r="G69" s="127"/>
      <c r="H69" s="127"/>
      <c r="I69" s="161" t="str">
        <f t="shared" si="0"/>
        <v/>
      </c>
      <c r="J69" s="129"/>
      <c r="K69" s="129"/>
      <c r="L69" s="130"/>
      <c r="M69" s="130"/>
      <c r="N69" s="130"/>
      <c r="O69" s="131" t="str">
        <f t="shared" si="1"/>
        <v/>
      </c>
      <c r="P69" s="132"/>
      <c r="Q69" s="126"/>
      <c r="R69" s="126"/>
      <c r="S69" s="134"/>
      <c r="T69" s="134"/>
      <c r="U69" s="134"/>
      <c r="V69" s="127"/>
      <c r="W69" s="127"/>
      <c r="X69" s="127"/>
      <c r="Y69" s="127"/>
      <c r="Z69" s="135"/>
    </row>
    <row r="70" spans="1:26" s="136" customFormat="1" ht="82.8" customHeight="1" x14ac:dyDescent="0.3">
      <c r="A70" s="125">
        <v>65</v>
      </c>
      <c r="B70" s="126"/>
      <c r="C70" s="127"/>
      <c r="D70" s="128"/>
      <c r="E70" s="127"/>
      <c r="F70" s="127"/>
      <c r="G70" s="127"/>
      <c r="H70" s="127"/>
      <c r="I70" s="161" t="str">
        <f t="shared" si="0"/>
        <v/>
      </c>
      <c r="J70" s="129"/>
      <c r="K70" s="129"/>
      <c r="L70" s="130"/>
      <c r="M70" s="130"/>
      <c r="N70" s="130"/>
      <c r="O70" s="131" t="str">
        <f t="shared" si="1"/>
        <v/>
      </c>
      <c r="P70" s="132"/>
      <c r="Q70" s="126"/>
      <c r="R70" s="126"/>
      <c r="S70" s="134"/>
      <c r="T70" s="134"/>
      <c r="U70" s="134"/>
      <c r="V70" s="127"/>
      <c r="W70" s="127"/>
      <c r="X70" s="127"/>
      <c r="Y70" s="127"/>
      <c r="Z70" s="135"/>
    </row>
    <row r="71" spans="1:26" s="136" customFormat="1" ht="82.8" customHeight="1" x14ac:dyDescent="0.3">
      <c r="A71" s="125">
        <v>66</v>
      </c>
      <c r="B71" s="126"/>
      <c r="C71" s="127"/>
      <c r="D71" s="128"/>
      <c r="E71" s="127"/>
      <c r="F71" s="127"/>
      <c r="G71" s="127"/>
      <c r="H71" s="127"/>
      <c r="I71" s="161" t="str">
        <f t="shared" ref="I71:I134" si="2">IF(OR(C71="Yes",D71="No",F71="No"),"5. Disqualified from GASB 96",
IF(AND(C71="No",OR(D71="Yes",D71="No, but will once implementation is complete"),E71="No",F71="Yes"),"1. Short-Term SBITA — Record an expense as payments are made.",
IF(AND(C71="No",D71="Yes",E71="Yes",F71="Yes",G71="Yes"),"2. SBITA (Other than a Short-Term SBITA) — Use GASB 96 process if subscription payments total exceeds capitalization threshold. Be sure to complete all columns in this row.",
IF(AND(C71="No",D71="No, but will once implementation is complete",E71="Yes",F71="Yes",G71="Yes"),"3. Will be a SBITA (Other than a Short-Term SBITA) in a future fiscal year — Use GASB 96 process if subscription payments total exceeds capitalization threshold. Disclose any capitalizable expenses on the Prepayments Log.",
IF(AND(C71="No",OR(D71="Yes",D71="No, but will once implementation is complete"),E71="Yes",F71="Yes",G71="No"),"4. Record an expense as payments are made. Disclose any expenses of variable payments recognized in the reporting period. (No asset or liability recorded.)","")))))</f>
        <v/>
      </c>
      <c r="J71" s="129"/>
      <c r="K71" s="129"/>
      <c r="L71" s="130"/>
      <c r="M71" s="130"/>
      <c r="N71" s="130"/>
      <c r="O71" s="131" t="str">
        <f t="shared" si="1"/>
        <v/>
      </c>
      <c r="P71" s="132"/>
      <c r="Q71" s="126"/>
      <c r="R71" s="126"/>
      <c r="S71" s="134"/>
      <c r="T71" s="134"/>
      <c r="U71" s="134"/>
      <c r="V71" s="127"/>
      <c r="W71" s="127"/>
      <c r="X71" s="127"/>
      <c r="Y71" s="127"/>
      <c r="Z71" s="135"/>
    </row>
    <row r="72" spans="1:26" s="136" customFormat="1" ht="82.8" customHeight="1" x14ac:dyDescent="0.3">
      <c r="A72" s="125">
        <v>67</v>
      </c>
      <c r="B72" s="126"/>
      <c r="C72" s="127"/>
      <c r="D72" s="128"/>
      <c r="E72" s="127"/>
      <c r="F72" s="127"/>
      <c r="G72" s="127"/>
      <c r="H72" s="127"/>
      <c r="I72" s="161" t="str">
        <f t="shared" si="2"/>
        <v/>
      </c>
      <c r="J72" s="129"/>
      <c r="K72" s="129"/>
      <c r="L72" s="130"/>
      <c r="M72" s="130"/>
      <c r="N72" s="130"/>
      <c r="O72" s="131" t="str">
        <f t="shared" ref="O72:O135" si="3">IF(E72="Yes","Enter the Subscription Term Here.",
IF(E72="No","N/A",""))</f>
        <v/>
      </c>
      <c r="P72" s="132"/>
      <c r="Q72" s="126"/>
      <c r="R72" s="126"/>
      <c r="S72" s="134"/>
      <c r="T72" s="134"/>
      <c r="U72" s="134"/>
      <c r="V72" s="127"/>
      <c r="W72" s="127"/>
      <c r="X72" s="127"/>
      <c r="Y72" s="127"/>
      <c r="Z72" s="135"/>
    </row>
    <row r="73" spans="1:26" s="136" customFormat="1" ht="82.8" customHeight="1" x14ac:dyDescent="0.3">
      <c r="A73" s="125">
        <v>68</v>
      </c>
      <c r="B73" s="126"/>
      <c r="C73" s="127"/>
      <c r="D73" s="128"/>
      <c r="E73" s="127"/>
      <c r="F73" s="127"/>
      <c r="G73" s="127"/>
      <c r="H73" s="127"/>
      <c r="I73" s="161" t="str">
        <f t="shared" si="2"/>
        <v/>
      </c>
      <c r="J73" s="129"/>
      <c r="K73" s="129"/>
      <c r="L73" s="130"/>
      <c r="M73" s="130"/>
      <c r="N73" s="130"/>
      <c r="O73" s="131" t="str">
        <f t="shared" si="3"/>
        <v/>
      </c>
      <c r="P73" s="132"/>
      <c r="Q73" s="126"/>
      <c r="R73" s="126"/>
      <c r="S73" s="134"/>
      <c r="T73" s="134"/>
      <c r="U73" s="134"/>
      <c r="V73" s="127"/>
      <c r="W73" s="127"/>
      <c r="X73" s="127"/>
      <c r="Y73" s="127"/>
      <c r="Z73" s="135"/>
    </row>
    <row r="74" spans="1:26" s="136" customFormat="1" ht="82.8" customHeight="1" x14ac:dyDescent="0.3">
      <c r="A74" s="125">
        <v>69</v>
      </c>
      <c r="B74" s="126"/>
      <c r="C74" s="127"/>
      <c r="D74" s="128"/>
      <c r="E74" s="127"/>
      <c r="F74" s="127"/>
      <c r="G74" s="127"/>
      <c r="H74" s="127"/>
      <c r="I74" s="161" t="str">
        <f t="shared" si="2"/>
        <v/>
      </c>
      <c r="J74" s="129"/>
      <c r="K74" s="129"/>
      <c r="L74" s="130"/>
      <c r="M74" s="130"/>
      <c r="N74" s="130"/>
      <c r="O74" s="131" t="str">
        <f t="shared" si="3"/>
        <v/>
      </c>
      <c r="P74" s="132"/>
      <c r="Q74" s="126"/>
      <c r="R74" s="126"/>
      <c r="S74" s="134"/>
      <c r="T74" s="134"/>
      <c r="U74" s="134"/>
      <c r="V74" s="127"/>
      <c r="W74" s="127"/>
      <c r="X74" s="127"/>
      <c r="Y74" s="127"/>
      <c r="Z74" s="135"/>
    </row>
    <row r="75" spans="1:26" s="136" customFormat="1" ht="82.8" customHeight="1" x14ac:dyDescent="0.3">
      <c r="A75" s="125">
        <v>70</v>
      </c>
      <c r="B75" s="126"/>
      <c r="C75" s="127"/>
      <c r="D75" s="128"/>
      <c r="E75" s="127"/>
      <c r="F75" s="127"/>
      <c r="G75" s="127"/>
      <c r="H75" s="127"/>
      <c r="I75" s="161" t="str">
        <f t="shared" si="2"/>
        <v/>
      </c>
      <c r="J75" s="129"/>
      <c r="K75" s="129"/>
      <c r="L75" s="130"/>
      <c r="M75" s="130"/>
      <c r="N75" s="130"/>
      <c r="O75" s="131" t="str">
        <f t="shared" si="3"/>
        <v/>
      </c>
      <c r="P75" s="132"/>
      <c r="Q75" s="126"/>
      <c r="R75" s="126"/>
      <c r="S75" s="134"/>
      <c r="T75" s="134"/>
      <c r="U75" s="134"/>
      <c r="V75" s="127"/>
      <c r="W75" s="127"/>
      <c r="X75" s="127"/>
      <c r="Y75" s="127"/>
      <c r="Z75" s="135"/>
    </row>
    <row r="76" spans="1:26" s="136" customFormat="1" ht="82.8" customHeight="1" x14ac:dyDescent="0.3">
      <c r="A76" s="125">
        <v>71</v>
      </c>
      <c r="B76" s="126"/>
      <c r="C76" s="127"/>
      <c r="D76" s="128"/>
      <c r="E76" s="127"/>
      <c r="F76" s="127"/>
      <c r="G76" s="127"/>
      <c r="H76" s="127"/>
      <c r="I76" s="161" t="str">
        <f t="shared" si="2"/>
        <v/>
      </c>
      <c r="J76" s="129"/>
      <c r="K76" s="129"/>
      <c r="L76" s="130"/>
      <c r="M76" s="130"/>
      <c r="N76" s="130"/>
      <c r="O76" s="131" t="str">
        <f t="shared" si="3"/>
        <v/>
      </c>
      <c r="P76" s="132"/>
      <c r="Q76" s="126"/>
      <c r="R76" s="126"/>
      <c r="S76" s="134"/>
      <c r="T76" s="134"/>
      <c r="U76" s="134"/>
      <c r="V76" s="127"/>
      <c r="W76" s="127"/>
      <c r="X76" s="127"/>
      <c r="Y76" s="127"/>
      <c r="Z76" s="135"/>
    </row>
    <row r="77" spans="1:26" s="136" customFormat="1" ht="82.8" customHeight="1" x14ac:dyDescent="0.3">
      <c r="A77" s="125">
        <v>72</v>
      </c>
      <c r="B77" s="126"/>
      <c r="C77" s="127"/>
      <c r="D77" s="128"/>
      <c r="E77" s="127"/>
      <c r="F77" s="127"/>
      <c r="G77" s="127"/>
      <c r="H77" s="127"/>
      <c r="I77" s="161" t="str">
        <f t="shared" si="2"/>
        <v/>
      </c>
      <c r="J77" s="129"/>
      <c r="K77" s="129"/>
      <c r="L77" s="130"/>
      <c r="M77" s="130"/>
      <c r="N77" s="130"/>
      <c r="O77" s="131" t="str">
        <f t="shared" si="3"/>
        <v/>
      </c>
      <c r="P77" s="132"/>
      <c r="Q77" s="126"/>
      <c r="R77" s="126"/>
      <c r="S77" s="134"/>
      <c r="T77" s="134"/>
      <c r="U77" s="134"/>
      <c r="V77" s="127"/>
      <c r="W77" s="127"/>
      <c r="X77" s="127"/>
      <c r="Y77" s="127"/>
      <c r="Z77" s="135"/>
    </row>
    <row r="78" spans="1:26" s="136" customFormat="1" ht="82.8" customHeight="1" x14ac:dyDescent="0.3">
      <c r="A78" s="125">
        <v>73</v>
      </c>
      <c r="B78" s="126"/>
      <c r="C78" s="127"/>
      <c r="D78" s="128"/>
      <c r="E78" s="127"/>
      <c r="F78" s="127"/>
      <c r="G78" s="127"/>
      <c r="H78" s="127"/>
      <c r="I78" s="161" t="str">
        <f t="shared" si="2"/>
        <v/>
      </c>
      <c r="J78" s="129"/>
      <c r="K78" s="129"/>
      <c r="L78" s="130"/>
      <c r="M78" s="130"/>
      <c r="N78" s="130"/>
      <c r="O78" s="131" t="str">
        <f t="shared" si="3"/>
        <v/>
      </c>
      <c r="P78" s="132"/>
      <c r="Q78" s="126"/>
      <c r="R78" s="126"/>
      <c r="S78" s="134"/>
      <c r="T78" s="134"/>
      <c r="U78" s="134"/>
      <c r="V78" s="127"/>
      <c r="W78" s="127"/>
      <c r="X78" s="127"/>
      <c r="Y78" s="127"/>
      <c r="Z78" s="135"/>
    </row>
    <row r="79" spans="1:26" s="136" customFormat="1" ht="82.8" customHeight="1" x14ac:dyDescent="0.3">
      <c r="A79" s="125">
        <v>74</v>
      </c>
      <c r="B79" s="126"/>
      <c r="C79" s="127"/>
      <c r="D79" s="128"/>
      <c r="E79" s="127"/>
      <c r="F79" s="127"/>
      <c r="G79" s="127"/>
      <c r="H79" s="127"/>
      <c r="I79" s="161" t="str">
        <f t="shared" si="2"/>
        <v/>
      </c>
      <c r="J79" s="129"/>
      <c r="K79" s="129"/>
      <c r="L79" s="130"/>
      <c r="M79" s="130"/>
      <c r="N79" s="130"/>
      <c r="O79" s="131" t="str">
        <f t="shared" si="3"/>
        <v/>
      </c>
      <c r="P79" s="132"/>
      <c r="Q79" s="126"/>
      <c r="R79" s="126"/>
      <c r="S79" s="134"/>
      <c r="T79" s="134"/>
      <c r="U79" s="134"/>
      <c r="V79" s="127"/>
      <c r="W79" s="127"/>
      <c r="X79" s="127"/>
      <c r="Y79" s="127"/>
      <c r="Z79" s="135"/>
    </row>
    <row r="80" spans="1:26" s="136" customFormat="1" ht="82.8" customHeight="1" x14ac:dyDescent="0.3">
      <c r="A80" s="125">
        <v>75</v>
      </c>
      <c r="B80" s="126"/>
      <c r="C80" s="127"/>
      <c r="D80" s="128"/>
      <c r="E80" s="127"/>
      <c r="F80" s="127"/>
      <c r="G80" s="127"/>
      <c r="H80" s="127"/>
      <c r="I80" s="161" t="str">
        <f t="shared" si="2"/>
        <v/>
      </c>
      <c r="J80" s="129"/>
      <c r="K80" s="129"/>
      <c r="L80" s="130"/>
      <c r="M80" s="130"/>
      <c r="N80" s="130"/>
      <c r="O80" s="131" t="str">
        <f t="shared" si="3"/>
        <v/>
      </c>
      <c r="P80" s="132"/>
      <c r="Q80" s="126"/>
      <c r="R80" s="126"/>
      <c r="S80" s="134"/>
      <c r="T80" s="134"/>
      <c r="U80" s="134"/>
      <c r="V80" s="127"/>
      <c r="W80" s="127"/>
      <c r="X80" s="127"/>
      <c r="Y80" s="127"/>
      <c r="Z80" s="135"/>
    </row>
    <row r="81" spans="1:26" s="136" customFormat="1" ht="82.8" customHeight="1" x14ac:dyDescent="0.3">
      <c r="A81" s="125">
        <v>76</v>
      </c>
      <c r="B81" s="126"/>
      <c r="C81" s="127"/>
      <c r="D81" s="128"/>
      <c r="E81" s="127"/>
      <c r="F81" s="127"/>
      <c r="G81" s="127"/>
      <c r="H81" s="127"/>
      <c r="I81" s="161" t="str">
        <f t="shared" si="2"/>
        <v/>
      </c>
      <c r="J81" s="129"/>
      <c r="K81" s="129"/>
      <c r="L81" s="130"/>
      <c r="M81" s="130"/>
      <c r="N81" s="130"/>
      <c r="O81" s="131" t="str">
        <f t="shared" si="3"/>
        <v/>
      </c>
      <c r="P81" s="132"/>
      <c r="Q81" s="126"/>
      <c r="R81" s="126"/>
      <c r="S81" s="134"/>
      <c r="T81" s="134"/>
      <c r="U81" s="134"/>
      <c r="V81" s="127"/>
      <c r="W81" s="127"/>
      <c r="X81" s="127"/>
      <c r="Y81" s="127"/>
      <c r="Z81" s="135"/>
    </row>
    <row r="82" spans="1:26" s="136" customFormat="1" ht="82.8" customHeight="1" x14ac:dyDescent="0.3">
      <c r="A82" s="125">
        <v>77</v>
      </c>
      <c r="B82" s="126"/>
      <c r="C82" s="127"/>
      <c r="D82" s="128"/>
      <c r="E82" s="127"/>
      <c r="F82" s="127"/>
      <c r="G82" s="127"/>
      <c r="H82" s="127"/>
      <c r="I82" s="161" t="str">
        <f t="shared" si="2"/>
        <v/>
      </c>
      <c r="J82" s="129"/>
      <c r="K82" s="129"/>
      <c r="L82" s="130"/>
      <c r="M82" s="130"/>
      <c r="N82" s="130"/>
      <c r="O82" s="131" t="str">
        <f t="shared" si="3"/>
        <v/>
      </c>
      <c r="P82" s="132"/>
      <c r="Q82" s="126"/>
      <c r="R82" s="126"/>
      <c r="S82" s="134"/>
      <c r="T82" s="134"/>
      <c r="U82" s="134"/>
      <c r="V82" s="127"/>
      <c r="W82" s="127"/>
      <c r="X82" s="127"/>
      <c r="Y82" s="127"/>
      <c r="Z82" s="135"/>
    </row>
    <row r="83" spans="1:26" s="136" customFormat="1" ht="82.8" customHeight="1" x14ac:dyDescent="0.3">
      <c r="A83" s="125">
        <v>78</v>
      </c>
      <c r="B83" s="126"/>
      <c r="C83" s="127"/>
      <c r="D83" s="128"/>
      <c r="E83" s="127"/>
      <c r="F83" s="127"/>
      <c r="G83" s="127"/>
      <c r="H83" s="127"/>
      <c r="I83" s="161" t="str">
        <f t="shared" si="2"/>
        <v/>
      </c>
      <c r="J83" s="129"/>
      <c r="K83" s="129"/>
      <c r="L83" s="130"/>
      <c r="M83" s="130"/>
      <c r="N83" s="130"/>
      <c r="O83" s="131" t="str">
        <f t="shared" si="3"/>
        <v/>
      </c>
      <c r="P83" s="132"/>
      <c r="Q83" s="126"/>
      <c r="R83" s="126"/>
      <c r="S83" s="134"/>
      <c r="T83" s="134"/>
      <c r="U83" s="134"/>
      <c r="V83" s="127"/>
      <c r="W83" s="127"/>
      <c r="X83" s="127"/>
      <c r="Y83" s="127"/>
      <c r="Z83" s="135"/>
    </row>
    <row r="84" spans="1:26" s="136" customFormat="1" ht="82.8" customHeight="1" x14ac:dyDescent="0.3">
      <c r="A84" s="125">
        <v>79</v>
      </c>
      <c r="B84" s="126"/>
      <c r="C84" s="127"/>
      <c r="D84" s="128"/>
      <c r="E84" s="127"/>
      <c r="F84" s="127"/>
      <c r="G84" s="127"/>
      <c r="H84" s="127"/>
      <c r="I84" s="161" t="str">
        <f t="shared" si="2"/>
        <v/>
      </c>
      <c r="J84" s="129"/>
      <c r="K84" s="129"/>
      <c r="L84" s="130"/>
      <c r="M84" s="130"/>
      <c r="N84" s="130"/>
      <c r="O84" s="131" t="str">
        <f t="shared" si="3"/>
        <v/>
      </c>
      <c r="P84" s="132"/>
      <c r="Q84" s="126"/>
      <c r="R84" s="126"/>
      <c r="S84" s="134"/>
      <c r="T84" s="134"/>
      <c r="U84" s="134"/>
      <c r="V84" s="127"/>
      <c r="W84" s="127"/>
      <c r="X84" s="127"/>
      <c r="Y84" s="127"/>
      <c r="Z84" s="135"/>
    </row>
    <row r="85" spans="1:26" s="136" customFormat="1" ht="82.8" customHeight="1" x14ac:dyDescent="0.3">
      <c r="A85" s="125">
        <v>80</v>
      </c>
      <c r="B85" s="126"/>
      <c r="C85" s="127"/>
      <c r="D85" s="128"/>
      <c r="E85" s="127"/>
      <c r="F85" s="127"/>
      <c r="G85" s="127"/>
      <c r="H85" s="127"/>
      <c r="I85" s="161" t="str">
        <f t="shared" si="2"/>
        <v/>
      </c>
      <c r="J85" s="129"/>
      <c r="K85" s="129"/>
      <c r="L85" s="130"/>
      <c r="M85" s="130"/>
      <c r="N85" s="130"/>
      <c r="O85" s="131" t="str">
        <f t="shared" si="3"/>
        <v/>
      </c>
      <c r="P85" s="132"/>
      <c r="Q85" s="126"/>
      <c r="R85" s="126"/>
      <c r="S85" s="134"/>
      <c r="T85" s="134"/>
      <c r="U85" s="134"/>
      <c r="V85" s="127"/>
      <c r="W85" s="127"/>
      <c r="X85" s="127"/>
      <c r="Y85" s="127"/>
      <c r="Z85" s="135"/>
    </row>
    <row r="86" spans="1:26" s="136" customFormat="1" ht="82.8" customHeight="1" x14ac:dyDescent="0.3">
      <c r="A86" s="125">
        <v>81</v>
      </c>
      <c r="B86" s="126"/>
      <c r="C86" s="127"/>
      <c r="D86" s="128"/>
      <c r="E86" s="127"/>
      <c r="F86" s="127"/>
      <c r="G86" s="127"/>
      <c r="H86" s="127"/>
      <c r="I86" s="161" t="str">
        <f t="shared" si="2"/>
        <v/>
      </c>
      <c r="J86" s="129"/>
      <c r="K86" s="129"/>
      <c r="L86" s="130"/>
      <c r="M86" s="130"/>
      <c r="N86" s="130"/>
      <c r="O86" s="131" t="str">
        <f t="shared" si="3"/>
        <v/>
      </c>
      <c r="P86" s="132"/>
      <c r="Q86" s="126"/>
      <c r="R86" s="126"/>
      <c r="S86" s="134"/>
      <c r="T86" s="134"/>
      <c r="U86" s="134"/>
      <c r="V86" s="127"/>
      <c r="W86" s="127"/>
      <c r="X86" s="127"/>
      <c r="Y86" s="127"/>
      <c r="Z86" s="135"/>
    </row>
    <row r="87" spans="1:26" s="136" customFormat="1" ht="82.8" customHeight="1" x14ac:dyDescent="0.3">
      <c r="A87" s="125">
        <v>82</v>
      </c>
      <c r="B87" s="126"/>
      <c r="C87" s="127"/>
      <c r="D87" s="128"/>
      <c r="E87" s="127"/>
      <c r="F87" s="127"/>
      <c r="G87" s="127"/>
      <c r="H87" s="127"/>
      <c r="I87" s="161" t="str">
        <f t="shared" si="2"/>
        <v/>
      </c>
      <c r="J87" s="129"/>
      <c r="K87" s="129"/>
      <c r="L87" s="130"/>
      <c r="M87" s="130"/>
      <c r="N87" s="130"/>
      <c r="O87" s="131" t="str">
        <f t="shared" si="3"/>
        <v/>
      </c>
      <c r="P87" s="132"/>
      <c r="Q87" s="126"/>
      <c r="R87" s="126"/>
      <c r="S87" s="134"/>
      <c r="T87" s="134"/>
      <c r="U87" s="134"/>
      <c r="V87" s="127"/>
      <c r="W87" s="127"/>
      <c r="X87" s="127"/>
      <c r="Y87" s="127"/>
      <c r="Z87" s="135"/>
    </row>
    <row r="88" spans="1:26" s="136" customFormat="1" ht="82.8" customHeight="1" x14ac:dyDescent="0.3">
      <c r="A88" s="125">
        <v>83</v>
      </c>
      <c r="B88" s="126"/>
      <c r="C88" s="127"/>
      <c r="D88" s="128"/>
      <c r="E88" s="127"/>
      <c r="F88" s="127"/>
      <c r="G88" s="127"/>
      <c r="H88" s="127"/>
      <c r="I88" s="161" t="str">
        <f t="shared" si="2"/>
        <v/>
      </c>
      <c r="J88" s="129"/>
      <c r="K88" s="129"/>
      <c r="L88" s="130"/>
      <c r="M88" s="130"/>
      <c r="N88" s="130"/>
      <c r="O88" s="131" t="str">
        <f t="shared" si="3"/>
        <v/>
      </c>
      <c r="P88" s="132"/>
      <c r="Q88" s="126"/>
      <c r="R88" s="126"/>
      <c r="S88" s="134"/>
      <c r="T88" s="134"/>
      <c r="U88" s="134"/>
      <c r="V88" s="127"/>
      <c r="W88" s="127"/>
      <c r="X88" s="127"/>
      <c r="Y88" s="127"/>
      <c r="Z88" s="135"/>
    </row>
    <row r="89" spans="1:26" s="136" customFormat="1" ht="82.8" customHeight="1" x14ac:dyDescent="0.3">
      <c r="A89" s="125">
        <v>84</v>
      </c>
      <c r="B89" s="126"/>
      <c r="C89" s="127"/>
      <c r="D89" s="128"/>
      <c r="E89" s="127"/>
      <c r="F89" s="127"/>
      <c r="G89" s="127"/>
      <c r="H89" s="127"/>
      <c r="I89" s="161" t="str">
        <f t="shared" si="2"/>
        <v/>
      </c>
      <c r="J89" s="129"/>
      <c r="K89" s="129"/>
      <c r="L89" s="130"/>
      <c r="M89" s="130"/>
      <c r="N89" s="130"/>
      <c r="O89" s="131" t="str">
        <f t="shared" si="3"/>
        <v/>
      </c>
      <c r="P89" s="132"/>
      <c r="Q89" s="126"/>
      <c r="R89" s="126"/>
      <c r="S89" s="134"/>
      <c r="T89" s="134"/>
      <c r="U89" s="134"/>
      <c r="V89" s="127"/>
      <c r="W89" s="127"/>
      <c r="X89" s="127"/>
      <c r="Y89" s="127"/>
      <c r="Z89" s="135"/>
    </row>
    <row r="90" spans="1:26" s="136" customFormat="1" ht="82.8" customHeight="1" x14ac:dyDescent="0.3">
      <c r="A90" s="125">
        <v>85</v>
      </c>
      <c r="B90" s="126"/>
      <c r="C90" s="127"/>
      <c r="D90" s="128"/>
      <c r="E90" s="127"/>
      <c r="F90" s="127"/>
      <c r="G90" s="127"/>
      <c r="H90" s="127"/>
      <c r="I90" s="161" t="str">
        <f t="shared" si="2"/>
        <v/>
      </c>
      <c r="J90" s="129"/>
      <c r="K90" s="129"/>
      <c r="L90" s="130"/>
      <c r="M90" s="130"/>
      <c r="N90" s="130"/>
      <c r="O90" s="131" t="str">
        <f t="shared" si="3"/>
        <v/>
      </c>
      <c r="P90" s="132"/>
      <c r="Q90" s="126"/>
      <c r="R90" s="126"/>
      <c r="S90" s="134"/>
      <c r="T90" s="134"/>
      <c r="U90" s="134"/>
      <c r="V90" s="127"/>
      <c r="W90" s="127"/>
      <c r="X90" s="127"/>
      <c r="Y90" s="127"/>
      <c r="Z90" s="135"/>
    </row>
    <row r="91" spans="1:26" s="136" customFormat="1" ht="82.8" customHeight="1" x14ac:dyDescent="0.3">
      <c r="A91" s="125">
        <v>86</v>
      </c>
      <c r="B91" s="126"/>
      <c r="C91" s="127"/>
      <c r="D91" s="128"/>
      <c r="E91" s="127"/>
      <c r="F91" s="127"/>
      <c r="G91" s="127"/>
      <c r="H91" s="127"/>
      <c r="I91" s="161" t="str">
        <f t="shared" si="2"/>
        <v/>
      </c>
      <c r="J91" s="129"/>
      <c r="K91" s="129"/>
      <c r="L91" s="130"/>
      <c r="M91" s="130"/>
      <c r="N91" s="130"/>
      <c r="O91" s="131" t="str">
        <f t="shared" si="3"/>
        <v/>
      </c>
      <c r="P91" s="132"/>
      <c r="Q91" s="126"/>
      <c r="R91" s="126"/>
      <c r="S91" s="134"/>
      <c r="T91" s="134"/>
      <c r="U91" s="134"/>
      <c r="V91" s="127"/>
      <c r="W91" s="127"/>
      <c r="X91" s="127"/>
      <c r="Y91" s="127"/>
      <c r="Z91" s="135"/>
    </row>
    <row r="92" spans="1:26" s="136" customFormat="1" ht="82.8" customHeight="1" x14ac:dyDescent="0.3">
      <c r="A92" s="125">
        <v>87</v>
      </c>
      <c r="B92" s="126"/>
      <c r="C92" s="127"/>
      <c r="D92" s="128"/>
      <c r="E92" s="127"/>
      <c r="F92" s="127"/>
      <c r="G92" s="127"/>
      <c r="H92" s="127"/>
      <c r="I92" s="161" t="str">
        <f t="shared" si="2"/>
        <v/>
      </c>
      <c r="J92" s="129"/>
      <c r="K92" s="129"/>
      <c r="L92" s="130"/>
      <c r="M92" s="130"/>
      <c r="N92" s="130"/>
      <c r="O92" s="131" t="str">
        <f t="shared" si="3"/>
        <v/>
      </c>
      <c r="P92" s="132"/>
      <c r="Q92" s="126"/>
      <c r="R92" s="126"/>
      <c r="S92" s="134"/>
      <c r="T92" s="134"/>
      <c r="U92" s="134"/>
      <c r="V92" s="127"/>
      <c r="W92" s="127"/>
      <c r="X92" s="127"/>
      <c r="Y92" s="127"/>
      <c r="Z92" s="135"/>
    </row>
    <row r="93" spans="1:26" s="136" customFormat="1" ht="82.8" customHeight="1" x14ac:dyDescent="0.3">
      <c r="A93" s="125">
        <v>88</v>
      </c>
      <c r="B93" s="126"/>
      <c r="C93" s="127"/>
      <c r="D93" s="128"/>
      <c r="E93" s="127"/>
      <c r="F93" s="127"/>
      <c r="G93" s="127"/>
      <c r="H93" s="127"/>
      <c r="I93" s="161" t="str">
        <f t="shared" si="2"/>
        <v/>
      </c>
      <c r="J93" s="129"/>
      <c r="K93" s="129"/>
      <c r="L93" s="130"/>
      <c r="M93" s="130"/>
      <c r="N93" s="130"/>
      <c r="O93" s="131" t="str">
        <f t="shared" si="3"/>
        <v/>
      </c>
      <c r="P93" s="132"/>
      <c r="Q93" s="126"/>
      <c r="R93" s="126"/>
      <c r="S93" s="134"/>
      <c r="T93" s="134"/>
      <c r="U93" s="134"/>
      <c r="V93" s="127"/>
      <c r="W93" s="127"/>
      <c r="X93" s="127"/>
      <c r="Y93" s="127"/>
      <c r="Z93" s="135"/>
    </row>
    <row r="94" spans="1:26" s="136" customFormat="1" ht="82.8" customHeight="1" x14ac:dyDescent="0.3">
      <c r="A94" s="125">
        <v>89</v>
      </c>
      <c r="B94" s="126"/>
      <c r="C94" s="127"/>
      <c r="D94" s="128"/>
      <c r="E94" s="127"/>
      <c r="F94" s="127"/>
      <c r="G94" s="127"/>
      <c r="H94" s="127"/>
      <c r="I94" s="161" t="str">
        <f t="shared" si="2"/>
        <v/>
      </c>
      <c r="J94" s="129"/>
      <c r="K94" s="129"/>
      <c r="L94" s="130"/>
      <c r="M94" s="130"/>
      <c r="N94" s="130"/>
      <c r="O94" s="131" t="str">
        <f t="shared" si="3"/>
        <v/>
      </c>
      <c r="P94" s="132"/>
      <c r="Q94" s="126"/>
      <c r="R94" s="126"/>
      <c r="S94" s="134"/>
      <c r="T94" s="134"/>
      <c r="U94" s="134"/>
      <c r="V94" s="127"/>
      <c r="W94" s="127"/>
      <c r="X94" s="127"/>
      <c r="Y94" s="127"/>
      <c r="Z94" s="135"/>
    </row>
    <row r="95" spans="1:26" s="136" customFormat="1" ht="82.8" customHeight="1" x14ac:dyDescent="0.3">
      <c r="A95" s="125">
        <v>90</v>
      </c>
      <c r="B95" s="126"/>
      <c r="C95" s="127"/>
      <c r="D95" s="128"/>
      <c r="E95" s="127"/>
      <c r="F95" s="127"/>
      <c r="G95" s="127"/>
      <c r="H95" s="127"/>
      <c r="I95" s="161" t="str">
        <f t="shared" si="2"/>
        <v/>
      </c>
      <c r="J95" s="129"/>
      <c r="K95" s="129"/>
      <c r="L95" s="130"/>
      <c r="M95" s="130"/>
      <c r="N95" s="130"/>
      <c r="O95" s="131" t="str">
        <f t="shared" si="3"/>
        <v/>
      </c>
      <c r="P95" s="132"/>
      <c r="Q95" s="126"/>
      <c r="R95" s="126"/>
      <c r="S95" s="134"/>
      <c r="T95" s="134"/>
      <c r="U95" s="134"/>
      <c r="V95" s="127"/>
      <c r="W95" s="127"/>
      <c r="X95" s="127"/>
      <c r="Y95" s="127"/>
      <c r="Z95" s="135"/>
    </row>
    <row r="96" spans="1:26" s="136" customFormat="1" ht="82.8" customHeight="1" x14ac:dyDescent="0.3">
      <c r="A96" s="125">
        <v>91</v>
      </c>
      <c r="B96" s="126"/>
      <c r="C96" s="127"/>
      <c r="D96" s="128"/>
      <c r="E96" s="127"/>
      <c r="F96" s="127"/>
      <c r="G96" s="127"/>
      <c r="H96" s="127"/>
      <c r="I96" s="161" t="str">
        <f t="shared" si="2"/>
        <v/>
      </c>
      <c r="J96" s="129"/>
      <c r="K96" s="129"/>
      <c r="L96" s="130"/>
      <c r="M96" s="130"/>
      <c r="N96" s="130"/>
      <c r="O96" s="131" t="str">
        <f t="shared" si="3"/>
        <v/>
      </c>
      <c r="P96" s="132"/>
      <c r="Q96" s="126"/>
      <c r="R96" s="126"/>
      <c r="S96" s="134"/>
      <c r="T96" s="134"/>
      <c r="U96" s="134"/>
      <c r="V96" s="127"/>
      <c r="W96" s="127"/>
      <c r="X96" s="127"/>
      <c r="Y96" s="127"/>
      <c r="Z96" s="135"/>
    </row>
    <row r="97" spans="1:26" s="136" customFormat="1" ht="82.8" customHeight="1" x14ac:dyDescent="0.3">
      <c r="A97" s="125">
        <v>92</v>
      </c>
      <c r="B97" s="126"/>
      <c r="C97" s="127"/>
      <c r="D97" s="128"/>
      <c r="E97" s="127"/>
      <c r="F97" s="127"/>
      <c r="G97" s="127"/>
      <c r="H97" s="127"/>
      <c r="I97" s="161" t="str">
        <f t="shared" si="2"/>
        <v/>
      </c>
      <c r="J97" s="129"/>
      <c r="K97" s="129"/>
      <c r="L97" s="130"/>
      <c r="M97" s="130"/>
      <c r="N97" s="130"/>
      <c r="O97" s="131" t="str">
        <f t="shared" si="3"/>
        <v/>
      </c>
      <c r="P97" s="132"/>
      <c r="Q97" s="126"/>
      <c r="R97" s="126"/>
      <c r="S97" s="134"/>
      <c r="T97" s="134"/>
      <c r="U97" s="134"/>
      <c r="V97" s="127"/>
      <c r="W97" s="127"/>
      <c r="X97" s="127"/>
      <c r="Y97" s="127"/>
      <c r="Z97" s="135"/>
    </row>
    <row r="98" spans="1:26" s="136" customFormat="1" ht="82.8" customHeight="1" x14ac:dyDescent="0.3">
      <c r="A98" s="125">
        <v>93</v>
      </c>
      <c r="B98" s="126"/>
      <c r="C98" s="127"/>
      <c r="D98" s="128"/>
      <c r="E98" s="127"/>
      <c r="F98" s="127"/>
      <c r="G98" s="127"/>
      <c r="H98" s="127"/>
      <c r="I98" s="161" t="str">
        <f t="shared" si="2"/>
        <v/>
      </c>
      <c r="J98" s="129"/>
      <c r="K98" s="129"/>
      <c r="L98" s="130"/>
      <c r="M98" s="130"/>
      <c r="N98" s="130"/>
      <c r="O98" s="131" t="str">
        <f t="shared" si="3"/>
        <v/>
      </c>
      <c r="P98" s="132"/>
      <c r="Q98" s="126"/>
      <c r="R98" s="126"/>
      <c r="S98" s="134"/>
      <c r="T98" s="134"/>
      <c r="U98" s="134"/>
      <c r="V98" s="127"/>
      <c r="W98" s="127"/>
      <c r="X98" s="127"/>
      <c r="Y98" s="127"/>
      <c r="Z98" s="135"/>
    </row>
    <row r="99" spans="1:26" s="136" customFormat="1" ht="82.8" customHeight="1" x14ac:dyDescent="0.3">
      <c r="A99" s="125">
        <v>94</v>
      </c>
      <c r="B99" s="126"/>
      <c r="C99" s="127"/>
      <c r="D99" s="128"/>
      <c r="E99" s="127"/>
      <c r="F99" s="127"/>
      <c r="G99" s="127"/>
      <c r="H99" s="127"/>
      <c r="I99" s="161" t="str">
        <f t="shared" si="2"/>
        <v/>
      </c>
      <c r="J99" s="129"/>
      <c r="K99" s="129"/>
      <c r="L99" s="130"/>
      <c r="M99" s="130"/>
      <c r="N99" s="130"/>
      <c r="O99" s="131" t="str">
        <f t="shared" si="3"/>
        <v/>
      </c>
      <c r="P99" s="132"/>
      <c r="Q99" s="126"/>
      <c r="R99" s="126"/>
      <c r="S99" s="134"/>
      <c r="T99" s="134"/>
      <c r="U99" s="134"/>
      <c r="V99" s="127"/>
      <c r="W99" s="127"/>
      <c r="X99" s="127"/>
      <c r="Y99" s="127"/>
      <c r="Z99" s="135"/>
    </row>
    <row r="100" spans="1:26" s="136" customFormat="1" ht="82.8" customHeight="1" x14ac:dyDescent="0.3">
      <c r="A100" s="125">
        <v>95</v>
      </c>
      <c r="B100" s="126"/>
      <c r="C100" s="127"/>
      <c r="D100" s="128"/>
      <c r="E100" s="127"/>
      <c r="F100" s="127"/>
      <c r="G100" s="127"/>
      <c r="H100" s="127"/>
      <c r="I100" s="161" t="str">
        <f t="shared" si="2"/>
        <v/>
      </c>
      <c r="J100" s="129"/>
      <c r="K100" s="129"/>
      <c r="L100" s="130"/>
      <c r="M100" s="130"/>
      <c r="N100" s="130"/>
      <c r="O100" s="131" t="str">
        <f t="shared" si="3"/>
        <v/>
      </c>
      <c r="P100" s="132"/>
      <c r="Q100" s="126"/>
      <c r="R100" s="126"/>
      <c r="S100" s="134"/>
      <c r="T100" s="134"/>
      <c r="U100" s="134"/>
      <c r="V100" s="127"/>
      <c r="W100" s="127"/>
      <c r="X100" s="127"/>
      <c r="Y100" s="127"/>
      <c r="Z100" s="135"/>
    </row>
    <row r="101" spans="1:26" s="136" customFormat="1" ht="82.8" customHeight="1" x14ac:dyDescent="0.3">
      <c r="A101" s="125">
        <v>96</v>
      </c>
      <c r="B101" s="126"/>
      <c r="C101" s="127"/>
      <c r="D101" s="128"/>
      <c r="E101" s="127"/>
      <c r="F101" s="127"/>
      <c r="G101" s="127"/>
      <c r="H101" s="127"/>
      <c r="I101" s="161" t="str">
        <f t="shared" si="2"/>
        <v/>
      </c>
      <c r="J101" s="129"/>
      <c r="K101" s="129"/>
      <c r="L101" s="130"/>
      <c r="M101" s="130"/>
      <c r="N101" s="130"/>
      <c r="O101" s="131" t="str">
        <f t="shared" si="3"/>
        <v/>
      </c>
      <c r="P101" s="132"/>
      <c r="Q101" s="126"/>
      <c r="R101" s="126"/>
      <c r="S101" s="134"/>
      <c r="T101" s="134"/>
      <c r="U101" s="134"/>
      <c r="V101" s="127"/>
      <c r="W101" s="127"/>
      <c r="X101" s="127"/>
      <c r="Y101" s="127"/>
      <c r="Z101" s="135"/>
    </row>
    <row r="102" spans="1:26" s="136" customFormat="1" ht="82.8" customHeight="1" x14ac:dyDescent="0.3">
      <c r="A102" s="125">
        <v>97</v>
      </c>
      <c r="B102" s="126"/>
      <c r="C102" s="127"/>
      <c r="D102" s="128"/>
      <c r="E102" s="127"/>
      <c r="F102" s="127"/>
      <c r="G102" s="127"/>
      <c r="H102" s="127"/>
      <c r="I102" s="161" t="str">
        <f t="shared" si="2"/>
        <v/>
      </c>
      <c r="J102" s="129"/>
      <c r="K102" s="129"/>
      <c r="L102" s="130"/>
      <c r="M102" s="130"/>
      <c r="N102" s="130"/>
      <c r="O102" s="131" t="str">
        <f t="shared" si="3"/>
        <v/>
      </c>
      <c r="P102" s="132"/>
      <c r="Q102" s="126"/>
      <c r="R102" s="126"/>
      <c r="S102" s="134"/>
      <c r="T102" s="134"/>
      <c r="U102" s="134"/>
      <c r="V102" s="127"/>
      <c r="W102" s="127"/>
      <c r="X102" s="127"/>
      <c r="Y102" s="127"/>
      <c r="Z102" s="135"/>
    </row>
    <row r="103" spans="1:26" s="136" customFormat="1" ht="82.8" customHeight="1" x14ac:dyDescent="0.3">
      <c r="A103" s="125">
        <v>98</v>
      </c>
      <c r="B103" s="126"/>
      <c r="C103" s="127"/>
      <c r="D103" s="128"/>
      <c r="E103" s="127"/>
      <c r="F103" s="127"/>
      <c r="G103" s="127"/>
      <c r="H103" s="127"/>
      <c r="I103" s="161" t="str">
        <f t="shared" si="2"/>
        <v/>
      </c>
      <c r="J103" s="129"/>
      <c r="K103" s="129"/>
      <c r="L103" s="130"/>
      <c r="M103" s="130"/>
      <c r="N103" s="130"/>
      <c r="O103" s="131" t="str">
        <f t="shared" si="3"/>
        <v/>
      </c>
      <c r="P103" s="132"/>
      <c r="Q103" s="126"/>
      <c r="R103" s="126"/>
      <c r="S103" s="134"/>
      <c r="T103" s="134"/>
      <c r="U103" s="134"/>
      <c r="V103" s="127"/>
      <c r="W103" s="127"/>
      <c r="X103" s="127"/>
      <c r="Y103" s="127"/>
      <c r="Z103" s="135"/>
    </row>
    <row r="104" spans="1:26" s="136" customFormat="1" ht="82.8" customHeight="1" x14ac:dyDescent="0.3">
      <c r="A104" s="125">
        <v>99</v>
      </c>
      <c r="B104" s="126"/>
      <c r="C104" s="127"/>
      <c r="D104" s="128"/>
      <c r="E104" s="127"/>
      <c r="F104" s="127"/>
      <c r="G104" s="127"/>
      <c r="H104" s="127"/>
      <c r="I104" s="161" t="str">
        <f t="shared" si="2"/>
        <v/>
      </c>
      <c r="J104" s="129"/>
      <c r="K104" s="129"/>
      <c r="L104" s="130"/>
      <c r="M104" s="130"/>
      <c r="N104" s="130"/>
      <c r="O104" s="131" t="str">
        <f t="shared" si="3"/>
        <v/>
      </c>
      <c r="P104" s="132"/>
      <c r="Q104" s="126"/>
      <c r="R104" s="126"/>
      <c r="S104" s="134"/>
      <c r="T104" s="134"/>
      <c r="U104" s="134"/>
      <c r="V104" s="127"/>
      <c r="W104" s="127"/>
      <c r="X104" s="127"/>
      <c r="Y104" s="127"/>
      <c r="Z104" s="135"/>
    </row>
    <row r="105" spans="1:26" s="136" customFormat="1" ht="82.8" customHeight="1" x14ac:dyDescent="0.3">
      <c r="A105" s="125">
        <v>100</v>
      </c>
      <c r="B105" s="126"/>
      <c r="C105" s="127"/>
      <c r="D105" s="128"/>
      <c r="E105" s="127"/>
      <c r="F105" s="127"/>
      <c r="G105" s="127"/>
      <c r="H105" s="127"/>
      <c r="I105" s="161" t="str">
        <f t="shared" si="2"/>
        <v/>
      </c>
      <c r="J105" s="129"/>
      <c r="K105" s="129"/>
      <c r="L105" s="130"/>
      <c r="M105" s="130"/>
      <c r="N105" s="130"/>
      <c r="O105" s="131" t="str">
        <f t="shared" si="3"/>
        <v/>
      </c>
      <c r="P105" s="132"/>
      <c r="Q105" s="126"/>
      <c r="R105" s="126"/>
      <c r="S105" s="134"/>
      <c r="T105" s="134"/>
      <c r="U105" s="134"/>
      <c r="V105" s="127"/>
      <c r="W105" s="127"/>
      <c r="X105" s="127"/>
      <c r="Y105" s="127"/>
      <c r="Z105" s="135"/>
    </row>
    <row r="106" spans="1:26" s="136" customFormat="1" ht="82.8" customHeight="1" x14ac:dyDescent="0.3">
      <c r="A106" s="125">
        <v>101</v>
      </c>
      <c r="B106" s="126"/>
      <c r="C106" s="127"/>
      <c r="D106" s="128"/>
      <c r="E106" s="127"/>
      <c r="F106" s="127"/>
      <c r="G106" s="127"/>
      <c r="H106" s="127"/>
      <c r="I106" s="161" t="str">
        <f t="shared" si="2"/>
        <v/>
      </c>
      <c r="J106" s="129"/>
      <c r="K106" s="129"/>
      <c r="L106" s="130"/>
      <c r="M106" s="130"/>
      <c r="N106" s="130"/>
      <c r="O106" s="131" t="str">
        <f t="shared" si="3"/>
        <v/>
      </c>
      <c r="P106" s="132"/>
      <c r="Q106" s="126"/>
      <c r="R106" s="126"/>
      <c r="S106" s="134"/>
      <c r="T106" s="134"/>
      <c r="U106" s="134"/>
      <c r="V106" s="127"/>
      <c r="W106" s="127"/>
      <c r="X106" s="127"/>
      <c r="Y106" s="127"/>
      <c r="Z106" s="135"/>
    </row>
    <row r="107" spans="1:26" s="136" customFormat="1" ht="82.8" customHeight="1" x14ac:dyDescent="0.3">
      <c r="A107" s="125">
        <v>102</v>
      </c>
      <c r="B107" s="126"/>
      <c r="C107" s="127"/>
      <c r="D107" s="128"/>
      <c r="E107" s="127"/>
      <c r="F107" s="127"/>
      <c r="G107" s="127"/>
      <c r="H107" s="127"/>
      <c r="I107" s="161" t="str">
        <f t="shared" si="2"/>
        <v/>
      </c>
      <c r="J107" s="129"/>
      <c r="K107" s="129"/>
      <c r="L107" s="130"/>
      <c r="M107" s="130"/>
      <c r="N107" s="130"/>
      <c r="O107" s="131" t="str">
        <f t="shared" si="3"/>
        <v/>
      </c>
      <c r="P107" s="132"/>
      <c r="Q107" s="126"/>
      <c r="R107" s="126"/>
      <c r="S107" s="134"/>
      <c r="T107" s="134"/>
      <c r="U107" s="134"/>
      <c r="V107" s="127"/>
      <c r="W107" s="127"/>
      <c r="X107" s="127"/>
      <c r="Y107" s="127"/>
      <c r="Z107" s="135"/>
    </row>
    <row r="108" spans="1:26" s="136" customFormat="1" ht="82.8" customHeight="1" x14ac:dyDescent="0.3">
      <c r="A108" s="125">
        <v>103</v>
      </c>
      <c r="B108" s="126"/>
      <c r="C108" s="127"/>
      <c r="D108" s="128"/>
      <c r="E108" s="127"/>
      <c r="F108" s="127"/>
      <c r="G108" s="127"/>
      <c r="H108" s="127"/>
      <c r="I108" s="161" t="str">
        <f t="shared" si="2"/>
        <v/>
      </c>
      <c r="J108" s="129"/>
      <c r="K108" s="129"/>
      <c r="L108" s="130"/>
      <c r="M108" s="130"/>
      <c r="N108" s="130"/>
      <c r="O108" s="131" t="str">
        <f t="shared" si="3"/>
        <v/>
      </c>
      <c r="P108" s="132"/>
      <c r="Q108" s="126"/>
      <c r="R108" s="126"/>
      <c r="S108" s="134"/>
      <c r="T108" s="134"/>
      <c r="U108" s="134"/>
      <c r="V108" s="127"/>
      <c r="W108" s="127"/>
      <c r="X108" s="127"/>
      <c r="Y108" s="127"/>
      <c r="Z108" s="135"/>
    </row>
    <row r="109" spans="1:26" s="136" customFormat="1" ht="82.8" customHeight="1" x14ac:dyDescent="0.3">
      <c r="A109" s="125">
        <v>104</v>
      </c>
      <c r="B109" s="126"/>
      <c r="C109" s="127"/>
      <c r="D109" s="128"/>
      <c r="E109" s="127"/>
      <c r="F109" s="127"/>
      <c r="G109" s="127"/>
      <c r="H109" s="127"/>
      <c r="I109" s="161" t="str">
        <f t="shared" si="2"/>
        <v/>
      </c>
      <c r="J109" s="129"/>
      <c r="K109" s="129"/>
      <c r="L109" s="130"/>
      <c r="M109" s="130"/>
      <c r="N109" s="130"/>
      <c r="O109" s="131" t="str">
        <f t="shared" si="3"/>
        <v/>
      </c>
      <c r="P109" s="132"/>
      <c r="Q109" s="126"/>
      <c r="R109" s="126"/>
      <c r="S109" s="134"/>
      <c r="T109" s="134"/>
      <c r="U109" s="134"/>
      <c r="V109" s="127"/>
      <c r="W109" s="127"/>
      <c r="X109" s="127"/>
      <c r="Y109" s="127"/>
      <c r="Z109" s="135"/>
    </row>
    <row r="110" spans="1:26" s="136" customFormat="1" ht="82.8" customHeight="1" x14ac:dyDescent="0.3">
      <c r="A110" s="125">
        <v>105</v>
      </c>
      <c r="B110" s="126"/>
      <c r="C110" s="127"/>
      <c r="D110" s="128"/>
      <c r="E110" s="127"/>
      <c r="F110" s="127"/>
      <c r="G110" s="127"/>
      <c r="H110" s="127"/>
      <c r="I110" s="161" t="str">
        <f t="shared" si="2"/>
        <v/>
      </c>
      <c r="J110" s="129"/>
      <c r="K110" s="129"/>
      <c r="L110" s="130"/>
      <c r="M110" s="130"/>
      <c r="N110" s="130"/>
      <c r="O110" s="131" t="str">
        <f t="shared" si="3"/>
        <v/>
      </c>
      <c r="P110" s="132"/>
      <c r="Q110" s="126"/>
      <c r="R110" s="126"/>
      <c r="S110" s="134"/>
      <c r="T110" s="134"/>
      <c r="U110" s="134"/>
      <c r="V110" s="127"/>
      <c r="W110" s="127"/>
      <c r="X110" s="127"/>
      <c r="Y110" s="127"/>
      <c r="Z110" s="135"/>
    </row>
    <row r="111" spans="1:26" s="136" customFormat="1" ht="82.8" customHeight="1" x14ac:dyDescent="0.3">
      <c r="A111" s="125">
        <v>106</v>
      </c>
      <c r="B111" s="126"/>
      <c r="C111" s="127"/>
      <c r="D111" s="128"/>
      <c r="E111" s="127"/>
      <c r="F111" s="127"/>
      <c r="G111" s="127"/>
      <c r="H111" s="127"/>
      <c r="I111" s="161" t="str">
        <f t="shared" si="2"/>
        <v/>
      </c>
      <c r="J111" s="129"/>
      <c r="K111" s="129"/>
      <c r="L111" s="130"/>
      <c r="M111" s="130"/>
      <c r="N111" s="130"/>
      <c r="O111" s="131" t="str">
        <f t="shared" si="3"/>
        <v/>
      </c>
      <c r="P111" s="132"/>
      <c r="Q111" s="126"/>
      <c r="R111" s="126"/>
      <c r="S111" s="134"/>
      <c r="T111" s="134"/>
      <c r="U111" s="134"/>
      <c r="V111" s="127"/>
      <c r="W111" s="127"/>
      <c r="X111" s="127"/>
      <c r="Y111" s="127"/>
      <c r="Z111" s="135"/>
    </row>
    <row r="112" spans="1:26" s="136" customFormat="1" ht="82.8" customHeight="1" x14ac:dyDescent="0.3">
      <c r="A112" s="125">
        <v>107</v>
      </c>
      <c r="B112" s="126"/>
      <c r="C112" s="127"/>
      <c r="D112" s="128"/>
      <c r="E112" s="127"/>
      <c r="F112" s="127"/>
      <c r="G112" s="127"/>
      <c r="H112" s="127"/>
      <c r="I112" s="161" t="str">
        <f t="shared" si="2"/>
        <v/>
      </c>
      <c r="J112" s="129"/>
      <c r="K112" s="129"/>
      <c r="L112" s="130"/>
      <c r="M112" s="130"/>
      <c r="N112" s="130"/>
      <c r="O112" s="131" t="str">
        <f t="shared" si="3"/>
        <v/>
      </c>
      <c r="P112" s="132"/>
      <c r="Q112" s="126"/>
      <c r="R112" s="126"/>
      <c r="S112" s="134"/>
      <c r="T112" s="134"/>
      <c r="U112" s="134"/>
      <c r="V112" s="127"/>
      <c r="W112" s="127"/>
      <c r="X112" s="127"/>
      <c r="Y112" s="127"/>
      <c r="Z112" s="135"/>
    </row>
    <row r="113" spans="1:26" s="136" customFormat="1" ht="82.8" customHeight="1" x14ac:dyDescent="0.3">
      <c r="A113" s="125">
        <v>108</v>
      </c>
      <c r="B113" s="126"/>
      <c r="C113" s="127"/>
      <c r="D113" s="128"/>
      <c r="E113" s="127"/>
      <c r="F113" s="127"/>
      <c r="G113" s="127"/>
      <c r="H113" s="127"/>
      <c r="I113" s="161" t="str">
        <f t="shared" si="2"/>
        <v/>
      </c>
      <c r="J113" s="129"/>
      <c r="K113" s="129"/>
      <c r="L113" s="130"/>
      <c r="M113" s="130"/>
      <c r="N113" s="130"/>
      <c r="O113" s="131" t="str">
        <f t="shared" si="3"/>
        <v/>
      </c>
      <c r="P113" s="132"/>
      <c r="Q113" s="126"/>
      <c r="R113" s="126"/>
      <c r="S113" s="134"/>
      <c r="T113" s="134"/>
      <c r="U113" s="134"/>
      <c r="V113" s="127"/>
      <c r="W113" s="127"/>
      <c r="X113" s="127"/>
      <c r="Y113" s="127"/>
      <c r="Z113" s="135"/>
    </row>
    <row r="114" spans="1:26" s="136" customFormat="1" ht="82.8" customHeight="1" x14ac:dyDescent="0.3">
      <c r="A114" s="125">
        <v>109</v>
      </c>
      <c r="B114" s="126"/>
      <c r="C114" s="127"/>
      <c r="D114" s="128"/>
      <c r="E114" s="127"/>
      <c r="F114" s="127"/>
      <c r="G114" s="127"/>
      <c r="H114" s="127"/>
      <c r="I114" s="161" t="str">
        <f t="shared" si="2"/>
        <v/>
      </c>
      <c r="J114" s="129"/>
      <c r="K114" s="129"/>
      <c r="L114" s="130"/>
      <c r="M114" s="130"/>
      <c r="N114" s="130"/>
      <c r="O114" s="131" t="str">
        <f t="shared" si="3"/>
        <v/>
      </c>
      <c r="P114" s="132"/>
      <c r="Q114" s="126"/>
      <c r="R114" s="126"/>
      <c r="S114" s="134"/>
      <c r="T114" s="134"/>
      <c r="U114" s="134"/>
      <c r="V114" s="127"/>
      <c r="W114" s="127"/>
      <c r="X114" s="127"/>
      <c r="Y114" s="127"/>
      <c r="Z114" s="135"/>
    </row>
    <row r="115" spans="1:26" s="136" customFormat="1" ht="82.8" customHeight="1" x14ac:dyDescent="0.3">
      <c r="A115" s="125">
        <v>110</v>
      </c>
      <c r="B115" s="126"/>
      <c r="C115" s="127"/>
      <c r="D115" s="128"/>
      <c r="E115" s="127"/>
      <c r="F115" s="127"/>
      <c r="G115" s="127"/>
      <c r="H115" s="127"/>
      <c r="I115" s="161" t="str">
        <f t="shared" si="2"/>
        <v/>
      </c>
      <c r="J115" s="129"/>
      <c r="K115" s="129"/>
      <c r="L115" s="130"/>
      <c r="M115" s="130"/>
      <c r="N115" s="130"/>
      <c r="O115" s="131" t="str">
        <f t="shared" si="3"/>
        <v/>
      </c>
      <c r="P115" s="132"/>
      <c r="Q115" s="126"/>
      <c r="R115" s="126"/>
      <c r="S115" s="134"/>
      <c r="T115" s="134"/>
      <c r="U115" s="134"/>
      <c r="V115" s="127"/>
      <c r="W115" s="127"/>
      <c r="X115" s="127"/>
      <c r="Y115" s="127"/>
      <c r="Z115" s="135"/>
    </row>
    <row r="116" spans="1:26" s="136" customFormat="1" ht="82.8" customHeight="1" x14ac:dyDescent="0.3">
      <c r="A116" s="125">
        <v>111</v>
      </c>
      <c r="B116" s="126"/>
      <c r="C116" s="127"/>
      <c r="D116" s="128"/>
      <c r="E116" s="127"/>
      <c r="F116" s="127"/>
      <c r="G116" s="127"/>
      <c r="H116" s="127"/>
      <c r="I116" s="161" t="str">
        <f t="shared" si="2"/>
        <v/>
      </c>
      <c r="J116" s="129"/>
      <c r="K116" s="129"/>
      <c r="L116" s="130"/>
      <c r="M116" s="130"/>
      <c r="N116" s="130"/>
      <c r="O116" s="131" t="str">
        <f t="shared" si="3"/>
        <v/>
      </c>
      <c r="P116" s="132"/>
      <c r="Q116" s="126"/>
      <c r="R116" s="126"/>
      <c r="S116" s="134"/>
      <c r="T116" s="134"/>
      <c r="U116" s="134"/>
      <c r="V116" s="127"/>
      <c r="W116" s="127"/>
      <c r="X116" s="127"/>
      <c r="Y116" s="127"/>
      <c r="Z116" s="135"/>
    </row>
    <row r="117" spans="1:26" s="136" customFormat="1" ht="82.8" customHeight="1" x14ac:dyDescent="0.3">
      <c r="A117" s="125">
        <v>112</v>
      </c>
      <c r="B117" s="126"/>
      <c r="C117" s="127"/>
      <c r="D117" s="128"/>
      <c r="E117" s="127"/>
      <c r="F117" s="127"/>
      <c r="G117" s="127"/>
      <c r="H117" s="127"/>
      <c r="I117" s="161" t="str">
        <f t="shared" si="2"/>
        <v/>
      </c>
      <c r="J117" s="129"/>
      <c r="K117" s="129"/>
      <c r="L117" s="130"/>
      <c r="M117" s="130"/>
      <c r="N117" s="130"/>
      <c r="O117" s="131" t="str">
        <f t="shared" si="3"/>
        <v/>
      </c>
      <c r="P117" s="132"/>
      <c r="Q117" s="126"/>
      <c r="R117" s="126"/>
      <c r="S117" s="134"/>
      <c r="T117" s="134"/>
      <c r="U117" s="134"/>
      <c r="V117" s="127"/>
      <c r="W117" s="127"/>
      <c r="X117" s="127"/>
      <c r="Y117" s="127"/>
      <c r="Z117" s="135"/>
    </row>
    <row r="118" spans="1:26" s="136" customFormat="1" ht="82.8" customHeight="1" x14ac:dyDescent="0.3">
      <c r="A118" s="125">
        <v>113</v>
      </c>
      <c r="B118" s="126"/>
      <c r="C118" s="127"/>
      <c r="D118" s="128"/>
      <c r="E118" s="127"/>
      <c r="F118" s="127"/>
      <c r="G118" s="127"/>
      <c r="H118" s="127"/>
      <c r="I118" s="161" t="str">
        <f t="shared" si="2"/>
        <v/>
      </c>
      <c r="J118" s="129"/>
      <c r="K118" s="129"/>
      <c r="L118" s="130"/>
      <c r="M118" s="130"/>
      <c r="N118" s="130"/>
      <c r="O118" s="131" t="str">
        <f t="shared" si="3"/>
        <v/>
      </c>
      <c r="P118" s="132"/>
      <c r="Q118" s="126"/>
      <c r="R118" s="126"/>
      <c r="S118" s="134"/>
      <c r="T118" s="134"/>
      <c r="U118" s="134"/>
      <c r="V118" s="127"/>
      <c r="W118" s="127"/>
      <c r="X118" s="127"/>
      <c r="Y118" s="127"/>
      <c r="Z118" s="135"/>
    </row>
    <row r="119" spans="1:26" s="136" customFormat="1" ht="82.8" customHeight="1" x14ac:dyDescent="0.3">
      <c r="A119" s="125">
        <v>114</v>
      </c>
      <c r="B119" s="126"/>
      <c r="C119" s="127"/>
      <c r="D119" s="128"/>
      <c r="E119" s="127"/>
      <c r="F119" s="127"/>
      <c r="G119" s="127"/>
      <c r="H119" s="127"/>
      <c r="I119" s="161" t="str">
        <f t="shared" si="2"/>
        <v/>
      </c>
      <c r="J119" s="129"/>
      <c r="K119" s="129"/>
      <c r="L119" s="130"/>
      <c r="M119" s="130"/>
      <c r="N119" s="130"/>
      <c r="O119" s="131" t="str">
        <f t="shared" si="3"/>
        <v/>
      </c>
      <c r="P119" s="132"/>
      <c r="Q119" s="126"/>
      <c r="R119" s="126"/>
      <c r="S119" s="134"/>
      <c r="T119" s="134"/>
      <c r="U119" s="134"/>
      <c r="V119" s="127"/>
      <c r="W119" s="127"/>
      <c r="X119" s="127"/>
      <c r="Y119" s="127"/>
      <c r="Z119" s="135"/>
    </row>
    <row r="120" spans="1:26" s="136" customFormat="1" ht="82.8" customHeight="1" x14ac:dyDescent="0.3">
      <c r="A120" s="125">
        <v>115</v>
      </c>
      <c r="B120" s="126"/>
      <c r="C120" s="127"/>
      <c r="D120" s="128"/>
      <c r="E120" s="127"/>
      <c r="F120" s="127"/>
      <c r="G120" s="127"/>
      <c r="H120" s="127"/>
      <c r="I120" s="161" t="str">
        <f t="shared" si="2"/>
        <v/>
      </c>
      <c r="J120" s="129"/>
      <c r="K120" s="129"/>
      <c r="L120" s="130"/>
      <c r="M120" s="130"/>
      <c r="N120" s="130"/>
      <c r="O120" s="131" t="str">
        <f t="shared" si="3"/>
        <v/>
      </c>
      <c r="P120" s="132"/>
      <c r="Q120" s="126"/>
      <c r="R120" s="126"/>
      <c r="S120" s="134"/>
      <c r="T120" s="134"/>
      <c r="U120" s="134"/>
      <c r="V120" s="127"/>
      <c r="W120" s="127"/>
      <c r="X120" s="127"/>
      <c r="Y120" s="127"/>
      <c r="Z120" s="135"/>
    </row>
    <row r="121" spans="1:26" s="136" customFormat="1" ht="82.8" customHeight="1" x14ac:dyDescent="0.3">
      <c r="A121" s="125">
        <v>116</v>
      </c>
      <c r="B121" s="126"/>
      <c r="C121" s="127"/>
      <c r="D121" s="128"/>
      <c r="E121" s="127"/>
      <c r="F121" s="127"/>
      <c r="G121" s="127"/>
      <c r="H121" s="127"/>
      <c r="I121" s="161" t="str">
        <f t="shared" si="2"/>
        <v/>
      </c>
      <c r="J121" s="129"/>
      <c r="K121" s="129"/>
      <c r="L121" s="130"/>
      <c r="M121" s="130"/>
      <c r="N121" s="130"/>
      <c r="O121" s="131" t="str">
        <f t="shared" si="3"/>
        <v/>
      </c>
      <c r="P121" s="132"/>
      <c r="Q121" s="126"/>
      <c r="R121" s="126"/>
      <c r="S121" s="134"/>
      <c r="T121" s="134"/>
      <c r="U121" s="134"/>
      <c r="V121" s="127"/>
      <c r="W121" s="127"/>
      <c r="X121" s="127"/>
      <c r="Y121" s="127"/>
      <c r="Z121" s="135"/>
    </row>
    <row r="122" spans="1:26" s="136" customFormat="1" ht="82.8" customHeight="1" x14ac:dyDescent="0.3">
      <c r="A122" s="125">
        <v>117</v>
      </c>
      <c r="B122" s="126"/>
      <c r="C122" s="127"/>
      <c r="D122" s="128"/>
      <c r="E122" s="127"/>
      <c r="F122" s="127"/>
      <c r="G122" s="127"/>
      <c r="H122" s="127"/>
      <c r="I122" s="161" t="str">
        <f t="shared" si="2"/>
        <v/>
      </c>
      <c r="J122" s="129"/>
      <c r="K122" s="129"/>
      <c r="L122" s="130"/>
      <c r="M122" s="130"/>
      <c r="N122" s="130"/>
      <c r="O122" s="131" t="str">
        <f t="shared" si="3"/>
        <v/>
      </c>
      <c r="P122" s="132"/>
      <c r="Q122" s="126"/>
      <c r="R122" s="126"/>
      <c r="S122" s="134"/>
      <c r="T122" s="134"/>
      <c r="U122" s="134"/>
      <c r="V122" s="127"/>
      <c r="W122" s="127"/>
      <c r="X122" s="127"/>
      <c r="Y122" s="127"/>
      <c r="Z122" s="135"/>
    </row>
    <row r="123" spans="1:26" s="136" customFormat="1" ht="82.8" customHeight="1" x14ac:dyDescent="0.3">
      <c r="A123" s="125">
        <v>118</v>
      </c>
      <c r="B123" s="126"/>
      <c r="C123" s="127"/>
      <c r="D123" s="128"/>
      <c r="E123" s="127"/>
      <c r="F123" s="127"/>
      <c r="G123" s="127"/>
      <c r="H123" s="127"/>
      <c r="I123" s="161" t="str">
        <f t="shared" si="2"/>
        <v/>
      </c>
      <c r="J123" s="129"/>
      <c r="K123" s="129"/>
      <c r="L123" s="130"/>
      <c r="M123" s="130"/>
      <c r="N123" s="130"/>
      <c r="O123" s="131" t="str">
        <f t="shared" si="3"/>
        <v/>
      </c>
      <c r="P123" s="132"/>
      <c r="Q123" s="126"/>
      <c r="R123" s="126"/>
      <c r="S123" s="134"/>
      <c r="T123" s="134"/>
      <c r="U123" s="134"/>
      <c r="V123" s="127"/>
      <c r="W123" s="127"/>
      <c r="X123" s="127"/>
      <c r="Y123" s="127"/>
      <c r="Z123" s="135"/>
    </row>
    <row r="124" spans="1:26" s="136" customFormat="1" ht="82.8" customHeight="1" x14ac:dyDescent="0.3">
      <c r="A124" s="125">
        <v>119</v>
      </c>
      <c r="B124" s="126"/>
      <c r="C124" s="127"/>
      <c r="D124" s="128"/>
      <c r="E124" s="127"/>
      <c r="F124" s="127"/>
      <c r="G124" s="127"/>
      <c r="H124" s="127"/>
      <c r="I124" s="161" t="str">
        <f t="shared" si="2"/>
        <v/>
      </c>
      <c r="J124" s="129"/>
      <c r="K124" s="129"/>
      <c r="L124" s="130"/>
      <c r="M124" s="130"/>
      <c r="N124" s="130"/>
      <c r="O124" s="131" t="str">
        <f t="shared" si="3"/>
        <v/>
      </c>
      <c r="P124" s="132"/>
      <c r="Q124" s="126"/>
      <c r="R124" s="126"/>
      <c r="S124" s="134"/>
      <c r="T124" s="134"/>
      <c r="U124" s="134"/>
      <c r="V124" s="127"/>
      <c r="W124" s="127"/>
      <c r="X124" s="127"/>
      <c r="Y124" s="127"/>
      <c r="Z124" s="135"/>
    </row>
    <row r="125" spans="1:26" s="136" customFormat="1" ht="82.8" customHeight="1" x14ac:dyDescent="0.3">
      <c r="A125" s="125">
        <v>120</v>
      </c>
      <c r="B125" s="126"/>
      <c r="C125" s="127"/>
      <c r="D125" s="128"/>
      <c r="E125" s="127"/>
      <c r="F125" s="127"/>
      <c r="G125" s="127"/>
      <c r="H125" s="127"/>
      <c r="I125" s="161" t="str">
        <f t="shared" si="2"/>
        <v/>
      </c>
      <c r="J125" s="129"/>
      <c r="K125" s="129"/>
      <c r="L125" s="130"/>
      <c r="M125" s="130"/>
      <c r="N125" s="130"/>
      <c r="O125" s="131" t="str">
        <f t="shared" si="3"/>
        <v/>
      </c>
      <c r="P125" s="132"/>
      <c r="Q125" s="126"/>
      <c r="R125" s="126"/>
      <c r="S125" s="134"/>
      <c r="T125" s="134"/>
      <c r="U125" s="134"/>
      <c r="V125" s="127"/>
      <c r="W125" s="127"/>
      <c r="X125" s="127"/>
      <c r="Y125" s="127"/>
      <c r="Z125" s="135"/>
    </row>
    <row r="126" spans="1:26" s="136" customFormat="1" ht="82.8" customHeight="1" x14ac:dyDescent="0.3">
      <c r="A126" s="125">
        <v>121</v>
      </c>
      <c r="B126" s="126"/>
      <c r="C126" s="127"/>
      <c r="D126" s="128"/>
      <c r="E126" s="127"/>
      <c r="F126" s="127"/>
      <c r="G126" s="127"/>
      <c r="H126" s="127"/>
      <c r="I126" s="161" t="str">
        <f t="shared" si="2"/>
        <v/>
      </c>
      <c r="J126" s="129"/>
      <c r="K126" s="129"/>
      <c r="L126" s="130"/>
      <c r="M126" s="130"/>
      <c r="N126" s="130"/>
      <c r="O126" s="131" t="str">
        <f t="shared" si="3"/>
        <v/>
      </c>
      <c r="P126" s="132"/>
      <c r="Q126" s="126"/>
      <c r="R126" s="126"/>
      <c r="S126" s="134"/>
      <c r="T126" s="134"/>
      <c r="U126" s="134"/>
      <c r="V126" s="127"/>
      <c r="W126" s="127"/>
      <c r="X126" s="127"/>
      <c r="Y126" s="127"/>
      <c r="Z126" s="135"/>
    </row>
    <row r="127" spans="1:26" s="136" customFormat="1" ht="82.8" customHeight="1" x14ac:dyDescent="0.3">
      <c r="A127" s="125">
        <v>122</v>
      </c>
      <c r="B127" s="126"/>
      <c r="C127" s="127"/>
      <c r="D127" s="128"/>
      <c r="E127" s="127"/>
      <c r="F127" s="127"/>
      <c r="G127" s="127"/>
      <c r="H127" s="127"/>
      <c r="I127" s="161" t="str">
        <f t="shared" si="2"/>
        <v/>
      </c>
      <c r="J127" s="129"/>
      <c r="K127" s="129"/>
      <c r="L127" s="130"/>
      <c r="M127" s="130"/>
      <c r="N127" s="130"/>
      <c r="O127" s="131" t="str">
        <f t="shared" si="3"/>
        <v/>
      </c>
      <c r="P127" s="132"/>
      <c r="Q127" s="126"/>
      <c r="R127" s="126"/>
      <c r="S127" s="134"/>
      <c r="T127" s="134"/>
      <c r="U127" s="134"/>
      <c r="V127" s="127"/>
      <c r="W127" s="127"/>
      <c r="X127" s="127"/>
      <c r="Y127" s="127"/>
      <c r="Z127" s="135"/>
    </row>
    <row r="128" spans="1:26" s="136" customFormat="1" ht="82.8" customHeight="1" x14ac:dyDescent="0.3">
      <c r="A128" s="125">
        <v>123</v>
      </c>
      <c r="B128" s="126"/>
      <c r="C128" s="127"/>
      <c r="D128" s="128"/>
      <c r="E128" s="127"/>
      <c r="F128" s="127"/>
      <c r="G128" s="127"/>
      <c r="H128" s="127"/>
      <c r="I128" s="161" t="str">
        <f t="shared" si="2"/>
        <v/>
      </c>
      <c r="J128" s="129"/>
      <c r="K128" s="129"/>
      <c r="L128" s="130"/>
      <c r="M128" s="130"/>
      <c r="N128" s="130"/>
      <c r="O128" s="131" t="str">
        <f t="shared" si="3"/>
        <v/>
      </c>
      <c r="P128" s="132"/>
      <c r="Q128" s="126"/>
      <c r="R128" s="126"/>
      <c r="S128" s="134"/>
      <c r="T128" s="134"/>
      <c r="U128" s="134"/>
      <c r="V128" s="127"/>
      <c r="W128" s="127"/>
      <c r="X128" s="127"/>
      <c r="Y128" s="127"/>
      <c r="Z128" s="135"/>
    </row>
    <row r="129" spans="1:26" s="136" customFormat="1" ht="82.8" customHeight="1" x14ac:dyDescent="0.3">
      <c r="A129" s="125">
        <v>124</v>
      </c>
      <c r="B129" s="126"/>
      <c r="C129" s="127"/>
      <c r="D129" s="128"/>
      <c r="E129" s="127"/>
      <c r="F129" s="127"/>
      <c r="G129" s="127"/>
      <c r="H129" s="127"/>
      <c r="I129" s="161" t="str">
        <f t="shared" si="2"/>
        <v/>
      </c>
      <c r="J129" s="129"/>
      <c r="K129" s="129"/>
      <c r="L129" s="130"/>
      <c r="M129" s="130"/>
      <c r="N129" s="130"/>
      <c r="O129" s="131" t="str">
        <f t="shared" si="3"/>
        <v/>
      </c>
      <c r="P129" s="132"/>
      <c r="Q129" s="126"/>
      <c r="R129" s="126"/>
      <c r="S129" s="134"/>
      <c r="T129" s="134"/>
      <c r="U129" s="134"/>
      <c r="V129" s="127"/>
      <c r="W129" s="127"/>
      <c r="X129" s="127"/>
      <c r="Y129" s="127"/>
      <c r="Z129" s="135"/>
    </row>
    <row r="130" spans="1:26" s="136" customFormat="1" ht="82.8" customHeight="1" x14ac:dyDescent="0.3">
      <c r="A130" s="125">
        <v>125</v>
      </c>
      <c r="B130" s="126"/>
      <c r="C130" s="127"/>
      <c r="D130" s="128"/>
      <c r="E130" s="127"/>
      <c r="F130" s="127"/>
      <c r="G130" s="127"/>
      <c r="H130" s="127"/>
      <c r="I130" s="161" t="str">
        <f t="shared" si="2"/>
        <v/>
      </c>
      <c r="J130" s="129"/>
      <c r="K130" s="129"/>
      <c r="L130" s="130"/>
      <c r="M130" s="130"/>
      <c r="N130" s="130"/>
      <c r="O130" s="131" t="str">
        <f t="shared" si="3"/>
        <v/>
      </c>
      <c r="P130" s="132"/>
      <c r="Q130" s="126"/>
      <c r="R130" s="126"/>
      <c r="S130" s="134"/>
      <c r="T130" s="134"/>
      <c r="U130" s="134"/>
      <c r="V130" s="127"/>
      <c r="W130" s="127"/>
      <c r="X130" s="127"/>
      <c r="Y130" s="127"/>
      <c r="Z130" s="135"/>
    </row>
    <row r="131" spans="1:26" s="136" customFormat="1" ht="82.8" customHeight="1" x14ac:dyDescent="0.3">
      <c r="A131" s="125">
        <v>126</v>
      </c>
      <c r="B131" s="126"/>
      <c r="C131" s="127"/>
      <c r="D131" s="128"/>
      <c r="E131" s="127"/>
      <c r="F131" s="127"/>
      <c r="G131" s="127"/>
      <c r="H131" s="127"/>
      <c r="I131" s="161" t="str">
        <f t="shared" si="2"/>
        <v/>
      </c>
      <c r="J131" s="129"/>
      <c r="K131" s="129"/>
      <c r="L131" s="130"/>
      <c r="M131" s="130"/>
      <c r="N131" s="130"/>
      <c r="O131" s="131" t="str">
        <f t="shared" si="3"/>
        <v/>
      </c>
      <c r="P131" s="132"/>
      <c r="Q131" s="126"/>
      <c r="R131" s="126"/>
      <c r="S131" s="134"/>
      <c r="T131" s="134"/>
      <c r="U131" s="134"/>
      <c r="V131" s="127"/>
      <c r="W131" s="127"/>
      <c r="X131" s="127"/>
      <c r="Y131" s="127"/>
      <c r="Z131" s="135"/>
    </row>
    <row r="132" spans="1:26" s="136" customFormat="1" ht="82.8" customHeight="1" x14ac:dyDescent="0.3">
      <c r="A132" s="125">
        <v>127</v>
      </c>
      <c r="B132" s="126"/>
      <c r="C132" s="127"/>
      <c r="D132" s="128"/>
      <c r="E132" s="127"/>
      <c r="F132" s="127"/>
      <c r="G132" s="127"/>
      <c r="H132" s="127"/>
      <c r="I132" s="161" t="str">
        <f t="shared" si="2"/>
        <v/>
      </c>
      <c r="J132" s="129"/>
      <c r="K132" s="129"/>
      <c r="L132" s="130"/>
      <c r="M132" s="130"/>
      <c r="N132" s="130"/>
      <c r="O132" s="131" t="str">
        <f t="shared" si="3"/>
        <v/>
      </c>
      <c r="P132" s="132"/>
      <c r="Q132" s="126"/>
      <c r="R132" s="126"/>
      <c r="S132" s="134"/>
      <c r="T132" s="134"/>
      <c r="U132" s="134"/>
      <c r="V132" s="127"/>
      <c r="W132" s="127"/>
      <c r="X132" s="127"/>
      <c r="Y132" s="127"/>
      <c r="Z132" s="135"/>
    </row>
    <row r="133" spans="1:26" s="136" customFormat="1" ht="82.8" customHeight="1" x14ac:dyDescent="0.3">
      <c r="A133" s="125">
        <v>128</v>
      </c>
      <c r="B133" s="126"/>
      <c r="C133" s="127"/>
      <c r="D133" s="128"/>
      <c r="E133" s="127"/>
      <c r="F133" s="127"/>
      <c r="G133" s="127"/>
      <c r="H133" s="127"/>
      <c r="I133" s="161" t="str">
        <f t="shared" si="2"/>
        <v/>
      </c>
      <c r="J133" s="129"/>
      <c r="K133" s="129"/>
      <c r="L133" s="130"/>
      <c r="M133" s="130"/>
      <c r="N133" s="130"/>
      <c r="O133" s="131" t="str">
        <f t="shared" si="3"/>
        <v/>
      </c>
      <c r="P133" s="132"/>
      <c r="Q133" s="126"/>
      <c r="R133" s="126"/>
      <c r="S133" s="134"/>
      <c r="T133" s="134"/>
      <c r="U133" s="134"/>
      <c r="V133" s="127"/>
      <c r="W133" s="127"/>
      <c r="X133" s="127"/>
      <c r="Y133" s="127"/>
      <c r="Z133" s="135"/>
    </row>
    <row r="134" spans="1:26" s="136" customFormat="1" ht="82.8" customHeight="1" x14ac:dyDescent="0.3">
      <c r="A134" s="125">
        <v>129</v>
      </c>
      <c r="B134" s="126"/>
      <c r="C134" s="127"/>
      <c r="D134" s="128"/>
      <c r="E134" s="127"/>
      <c r="F134" s="127"/>
      <c r="G134" s="127"/>
      <c r="H134" s="127"/>
      <c r="I134" s="161" t="str">
        <f t="shared" si="2"/>
        <v/>
      </c>
      <c r="J134" s="129"/>
      <c r="K134" s="129"/>
      <c r="L134" s="130"/>
      <c r="M134" s="130"/>
      <c r="N134" s="130"/>
      <c r="O134" s="131" t="str">
        <f t="shared" si="3"/>
        <v/>
      </c>
      <c r="P134" s="132"/>
      <c r="Q134" s="126"/>
      <c r="R134" s="126"/>
      <c r="S134" s="134"/>
      <c r="T134" s="134"/>
      <c r="U134" s="134"/>
      <c r="V134" s="127"/>
      <c r="W134" s="127"/>
      <c r="X134" s="127"/>
      <c r="Y134" s="127"/>
      <c r="Z134" s="135"/>
    </row>
    <row r="135" spans="1:26" s="136" customFormat="1" ht="82.8" customHeight="1" x14ac:dyDescent="0.3">
      <c r="A135" s="125">
        <v>130</v>
      </c>
      <c r="B135" s="126"/>
      <c r="C135" s="127"/>
      <c r="D135" s="128"/>
      <c r="E135" s="127"/>
      <c r="F135" s="127"/>
      <c r="G135" s="127"/>
      <c r="H135" s="127"/>
      <c r="I135" s="161" t="str">
        <f t="shared" ref="I135:I198" si="4">IF(OR(C135="Yes",D135="No",F135="No"),"5. Disqualified from GASB 96",
IF(AND(C135="No",OR(D135="Yes",D135="No, but will once implementation is complete"),E135="No",F135="Yes"),"1. Short-Term SBITA — Record an expense as payments are made.",
IF(AND(C135="No",D135="Yes",E135="Yes",F135="Yes",G135="Yes"),"2. SBITA (Other than a Short-Term SBITA) — Use GASB 96 process if subscription payments total exceeds capitalization threshold. Be sure to complete all columns in this row.",
IF(AND(C135="No",D135="No, but will once implementation is complete",E135="Yes",F135="Yes",G135="Yes"),"3. Will be a SBITA (Other than a Short-Term SBITA) in a future fiscal year — Use GASB 96 process if subscription payments total exceeds capitalization threshold. Disclose any capitalizable expenses on the Prepayments Log.",
IF(AND(C135="No",OR(D135="Yes",D135="No, but will once implementation is complete"),E135="Yes",F135="Yes",G135="No"),"4. Record an expense as payments are made. Disclose any expenses of variable payments recognized in the reporting period. (No asset or liability recorded.)","")))))</f>
        <v/>
      </c>
      <c r="J135" s="129"/>
      <c r="K135" s="129"/>
      <c r="L135" s="130"/>
      <c r="M135" s="130"/>
      <c r="N135" s="130"/>
      <c r="O135" s="131" t="str">
        <f t="shared" si="3"/>
        <v/>
      </c>
      <c r="P135" s="132"/>
      <c r="Q135" s="126"/>
      <c r="R135" s="126"/>
      <c r="S135" s="134"/>
      <c r="T135" s="134"/>
      <c r="U135" s="134"/>
      <c r="V135" s="127"/>
      <c r="W135" s="127"/>
      <c r="X135" s="127"/>
      <c r="Y135" s="127"/>
      <c r="Z135" s="135"/>
    </row>
    <row r="136" spans="1:26" s="136" customFormat="1" ht="82.8" customHeight="1" x14ac:dyDescent="0.3">
      <c r="A136" s="125">
        <v>131</v>
      </c>
      <c r="B136" s="126"/>
      <c r="C136" s="127"/>
      <c r="D136" s="128"/>
      <c r="E136" s="127"/>
      <c r="F136" s="127"/>
      <c r="G136" s="127"/>
      <c r="H136" s="127"/>
      <c r="I136" s="161" t="str">
        <f t="shared" si="4"/>
        <v/>
      </c>
      <c r="J136" s="129"/>
      <c r="K136" s="129"/>
      <c r="L136" s="130"/>
      <c r="M136" s="130"/>
      <c r="N136" s="130"/>
      <c r="O136" s="131" t="str">
        <f t="shared" ref="O136:O199" si="5">IF(E136="Yes","Enter the Subscription Term Here.",
IF(E136="No","N/A",""))</f>
        <v/>
      </c>
      <c r="P136" s="132"/>
      <c r="Q136" s="126"/>
      <c r="R136" s="126"/>
      <c r="S136" s="134"/>
      <c r="T136" s="134"/>
      <c r="U136" s="134"/>
      <c r="V136" s="127"/>
      <c r="W136" s="127"/>
      <c r="X136" s="127"/>
      <c r="Y136" s="127"/>
      <c r="Z136" s="135"/>
    </row>
    <row r="137" spans="1:26" s="136" customFormat="1" ht="82.8" customHeight="1" x14ac:dyDescent="0.3">
      <c r="A137" s="125">
        <v>132</v>
      </c>
      <c r="B137" s="126"/>
      <c r="C137" s="127"/>
      <c r="D137" s="128"/>
      <c r="E137" s="127"/>
      <c r="F137" s="127"/>
      <c r="G137" s="127"/>
      <c r="H137" s="127"/>
      <c r="I137" s="161" t="str">
        <f t="shared" si="4"/>
        <v/>
      </c>
      <c r="J137" s="129"/>
      <c r="K137" s="129"/>
      <c r="L137" s="130"/>
      <c r="M137" s="130"/>
      <c r="N137" s="130"/>
      <c r="O137" s="131" t="str">
        <f t="shared" si="5"/>
        <v/>
      </c>
      <c r="P137" s="132"/>
      <c r="Q137" s="126"/>
      <c r="R137" s="126"/>
      <c r="S137" s="134"/>
      <c r="T137" s="134"/>
      <c r="U137" s="134"/>
      <c r="V137" s="127"/>
      <c r="W137" s="127"/>
      <c r="X137" s="127"/>
      <c r="Y137" s="127"/>
      <c r="Z137" s="135"/>
    </row>
    <row r="138" spans="1:26" s="136" customFormat="1" ht="82.8" customHeight="1" x14ac:dyDescent="0.3">
      <c r="A138" s="125">
        <v>133</v>
      </c>
      <c r="B138" s="126"/>
      <c r="C138" s="127"/>
      <c r="D138" s="128"/>
      <c r="E138" s="127"/>
      <c r="F138" s="127"/>
      <c r="G138" s="127"/>
      <c r="H138" s="127"/>
      <c r="I138" s="161" t="str">
        <f t="shared" si="4"/>
        <v/>
      </c>
      <c r="J138" s="129"/>
      <c r="K138" s="129"/>
      <c r="L138" s="130"/>
      <c r="M138" s="130"/>
      <c r="N138" s="130"/>
      <c r="O138" s="131" t="str">
        <f t="shared" si="5"/>
        <v/>
      </c>
      <c r="P138" s="132"/>
      <c r="Q138" s="126"/>
      <c r="R138" s="126"/>
      <c r="S138" s="134"/>
      <c r="T138" s="134"/>
      <c r="U138" s="134"/>
      <c r="V138" s="127"/>
      <c r="W138" s="127"/>
      <c r="X138" s="127"/>
      <c r="Y138" s="127"/>
      <c r="Z138" s="135"/>
    </row>
    <row r="139" spans="1:26" s="136" customFormat="1" ht="82.8" customHeight="1" x14ac:dyDescent="0.3">
      <c r="A139" s="125">
        <v>134</v>
      </c>
      <c r="B139" s="126"/>
      <c r="C139" s="127"/>
      <c r="D139" s="128"/>
      <c r="E139" s="127"/>
      <c r="F139" s="127"/>
      <c r="G139" s="127"/>
      <c r="H139" s="127"/>
      <c r="I139" s="161" t="str">
        <f t="shared" si="4"/>
        <v/>
      </c>
      <c r="J139" s="129"/>
      <c r="K139" s="129"/>
      <c r="L139" s="130"/>
      <c r="M139" s="130"/>
      <c r="N139" s="130"/>
      <c r="O139" s="131" t="str">
        <f t="shared" si="5"/>
        <v/>
      </c>
      <c r="P139" s="132"/>
      <c r="Q139" s="126"/>
      <c r="R139" s="126"/>
      <c r="S139" s="134"/>
      <c r="T139" s="134"/>
      <c r="U139" s="134"/>
      <c r="V139" s="127"/>
      <c r="W139" s="127"/>
      <c r="X139" s="127"/>
      <c r="Y139" s="127"/>
      <c r="Z139" s="135"/>
    </row>
    <row r="140" spans="1:26" s="136" customFormat="1" ht="82.8" customHeight="1" x14ac:dyDescent="0.3">
      <c r="A140" s="125">
        <v>135</v>
      </c>
      <c r="B140" s="126"/>
      <c r="C140" s="127"/>
      <c r="D140" s="128"/>
      <c r="E140" s="127"/>
      <c r="F140" s="127"/>
      <c r="G140" s="127"/>
      <c r="H140" s="127"/>
      <c r="I140" s="161" t="str">
        <f t="shared" si="4"/>
        <v/>
      </c>
      <c r="J140" s="129"/>
      <c r="K140" s="129"/>
      <c r="L140" s="130"/>
      <c r="M140" s="130"/>
      <c r="N140" s="130"/>
      <c r="O140" s="131" t="str">
        <f t="shared" si="5"/>
        <v/>
      </c>
      <c r="P140" s="132"/>
      <c r="Q140" s="126"/>
      <c r="R140" s="126"/>
      <c r="S140" s="134"/>
      <c r="T140" s="134"/>
      <c r="U140" s="134"/>
      <c r="V140" s="127"/>
      <c r="W140" s="127"/>
      <c r="X140" s="127"/>
      <c r="Y140" s="127"/>
      <c r="Z140" s="135"/>
    </row>
    <row r="141" spans="1:26" s="136" customFormat="1" ht="82.8" customHeight="1" x14ac:dyDescent="0.3">
      <c r="A141" s="125">
        <v>136</v>
      </c>
      <c r="B141" s="126"/>
      <c r="C141" s="127"/>
      <c r="D141" s="128"/>
      <c r="E141" s="127"/>
      <c r="F141" s="127"/>
      <c r="G141" s="127"/>
      <c r="H141" s="127"/>
      <c r="I141" s="161" t="str">
        <f t="shared" si="4"/>
        <v/>
      </c>
      <c r="J141" s="129"/>
      <c r="K141" s="129"/>
      <c r="L141" s="130"/>
      <c r="M141" s="130"/>
      <c r="N141" s="130"/>
      <c r="O141" s="131" t="str">
        <f t="shared" si="5"/>
        <v/>
      </c>
      <c r="P141" s="132"/>
      <c r="Q141" s="126"/>
      <c r="R141" s="126"/>
      <c r="S141" s="134"/>
      <c r="T141" s="134"/>
      <c r="U141" s="134"/>
      <c r="V141" s="127"/>
      <c r="W141" s="127"/>
      <c r="X141" s="127"/>
      <c r="Y141" s="127"/>
      <c r="Z141" s="135"/>
    </row>
    <row r="142" spans="1:26" s="136" customFormat="1" ht="82.8" customHeight="1" x14ac:dyDescent="0.3">
      <c r="A142" s="125">
        <v>137</v>
      </c>
      <c r="B142" s="126"/>
      <c r="C142" s="127"/>
      <c r="D142" s="128"/>
      <c r="E142" s="127"/>
      <c r="F142" s="127"/>
      <c r="G142" s="127"/>
      <c r="H142" s="127"/>
      <c r="I142" s="161" t="str">
        <f t="shared" si="4"/>
        <v/>
      </c>
      <c r="J142" s="129"/>
      <c r="K142" s="129"/>
      <c r="L142" s="130"/>
      <c r="M142" s="130"/>
      <c r="N142" s="130"/>
      <c r="O142" s="131" t="str">
        <f t="shared" si="5"/>
        <v/>
      </c>
      <c r="P142" s="132"/>
      <c r="Q142" s="126"/>
      <c r="R142" s="126"/>
      <c r="S142" s="134"/>
      <c r="T142" s="134"/>
      <c r="U142" s="134"/>
      <c r="V142" s="127"/>
      <c r="W142" s="127"/>
      <c r="X142" s="127"/>
      <c r="Y142" s="127"/>
      <c r="Z142" s="135"/>
    </row>
    <row r="143" spans="1:26" s="136" customFormat="1" ht="82.8" customHeight="1" x14ac:dyDescent="0.3">
      <c r="A143" s="125">
        <v>138</v>
      </c>
      <c r="B143" s="126"/>
      <c r="C143" s="127"/>
      <c r="D143" s="128"/>
      <c r="E143" s="127"/>
      <c r="F143" s="127"/>
      <c r="G143" s="127"/>
      <c r="H143" s="127"/>
      <c r="I143" s="161" t="str">
        <f t="shared" si="4"/>
        <v/>
      </c>
      <c r="J143" s="129"/>
      <c r="K143" s="129"/>
      <c r="L143" s="130"/>
      <c r="M143" s="130"/>
      <c r="N143" s="130"/>
      <c r="O143" s="131" t="str">
        <f t="shared" si="5"/>
        <v/>
      </c>
      <c r="P143" s="132"/>
      <c r="Q143" s="126"/>
      <c r="R143" s="126"/>
      <c r="S143" s="134"/>
      <c r="T143" s="134"/>
      <c r="U143" s="134"/>
      <c r="V143" s="127"/>
      <c r="W143" s="127"/>
      <c r="X143" s="127"/>
      <c r="Y143" s="127"/>
      <c r="Z143" s="135"/>
    </row>
    <row r="144" spans="1:26" s="136" customFormat="1" ht="82.8" customHeight="1" x14ac:dyDescent="0.3">
      <c r="A144" s="125">
        <v>139</v>
      </c>
      <c r="B144" s="126"/>
      <c r="C144" s="127"/>
      <c r="D144" s="128"/>
      <c r="E144" s="127"/>
      <c r="F144" s="127"/>
      <c r="G144" s="127"/>
      <c r="H144" s="127"/>
      <c r="I144" s="161" t="str">
        <f t="shared" si="4"/>
        <v/>
      </c>
      <c r="J144" s="129"/>
      <c r="K144" s="129"/>
      <c r="L144" s="130"/>
      <c r="M144" s="130"/>
      <c r="N144" s="130"/>
      <c r="O144" s="131" t="str">
        <f t="shared" si="5"/>
        <v/>
      </c>
      <c r="P144" s="132"/>
      <c r="Q144" s="126"/>
      <c r="R144" s="126"/>
      <c r="S144" s="134"/>
      <c r="T144" s="134"/>
      <c r="U144" s="134"/>
      <c r="V144" s="127"/>
      <c r="W144" s="127"/>
      <c r="X144" s="127"/>
      <c r="Y144" s="127"/>
      <c r="Z144" s="135"/>
    </row>
    <row r="145" spans="1:26" s="136" customFormat="1" ht="82.8" customHeight="1" x14ac:dyDescent="0.3">
      <c r="A145" s="125">
        <v>140</v>
      </c>
      <c r="B145" s="126"/>
      <c r="C145" s="127"/>
      <c r="D145" s="128"/>
      <c r="E145" s="127"/>
      <c r="F145" s="127"/>
      <c r="G145" s="127"/>
      <c r="H145" s="127"/>
      <c r="I145" s="161" t="str">
        <f t="shared" si="4"/>
        <v/>
      </c>
      <c r="J145" s="129"/>
      <c r="K145" s="129"/>
      <c r="L145" s="130"/>
      <c r="M145" s="130"/>
      <c r="N145" s="130"/>
      <c r="O145" s="131" t="str">
        <f t="shared" si="5"/>
        <v/>
      </c>
      <c r="P145" s="132"/>
      <c r="Q145" s="126"/>
      <c r="R145" s="126"/>
      <c r="S145" s="134"/>
      <c r="T145" s="134"/>
      <c r="U145" s="134"/>
      <c r="V145" s="127"/>
      <c r="W145" s="127"/>
      <c r="X145" s="127"/>
      <c r="Y145" s="127"/>
      <c r="Z145" s="135"/>
    </row>
    <row r="146" spans="1:26" s="136" customFormat="1" ht="82.8" customHeight="1" x14ac:dyDescent="0.3">
      <c r="A146" s="125">
        <v>141</v>
      </c>
      <c r="B146" s="126"/>
      <c r="C146" s="127"/>
      <c r="D146" s="128"/>
      <c r="E146" s="127"/>
      <c r="F146" s="127"/>
      <c r="G146" s="127"/>
      <c r="H146" s="127"/>
      <c r="I146" s="161" t="str">
        <f t="shared" si="4"/>
        <v/>
      </c>
      <c r="J146" s="129"/>
      <c r="K146" s="129"/>
      <c r="L146" s="130"/>
      <c r="M146" s="130"/>
      <c r="N146" s="130"/>
      <c r="O146" s="131" t="str">
        <f t="shared" si="5"/>
        <v/>
      </c>
      <c r="P146" s="132"/>
      <c r="Q146" s="126"/>
      <c r="R146" s="126"/>
      <c r="S146" s="134"/>
      <c r="T146" s="134"/>
      <c r="U146" s="134"/>
      <c r="V146" s="127"/>
      <c r="W146" s="127"/>
      <c r="X146" s="127"/>
      <c r="Y146" s="127"/>
      <c r="Z146" s="135"/>
    </row>
    <row r="147" spans="1:26" s="136" customFormat="1" ht="82.8" customHeight="1" x14ac:dyDescent="0.3">
      <c r="A147" s="125">
        <v>142</v>
      </c>
      <c r="B147" s="126"/>
      <c r="C147" s="127"/>
      <c r="D147" s="128"/>
      <c r="E147" s="127"/>
      <c r="F147" s="127"/>
      <c r="G147" s="127"/>
      <c r="H147" s="127"/>
      <c r="I147" s="161" t="str">
        <f t="shared" si="4"/>
        <v/>
      </c>
      <c r="J147" s="129"/>
      <c r="K147" s="129"/>
      <c r="L147" s="130"/>
      <c r="M147" s="130"/>
      <c r="N147" s="130"/>
      <c r="O147" s="131" t="str">
        <f t="shared" si="5"/>
        <v/>
      </c>
      <c r="P147" s="132"/>
      <c r="Q147" s="126"/>
      <c r="R147" s="126"/>
      <c r="S147" s="134"/>
      <c r="T147" s="134"/>
      <c r="U147" s="134"/>
      <c r="V147" s="127"/>
      <c r="W147" s="127"/>
      <c r="X147" s="127"/>
      <c r="Y147" s="127"/>
      <c r="Z147" s="135"/>
    </row>
    <row r="148" spans="1:26" s="136" customFormat="1" ht="82.8" customHeight="1" x14ac:dyDescent="0.3">
      <c r="A148" s="125">
        <v>143</v>
      </c>
      <c r="B148" s="126"/>
      <c r="C148" s="127"/>
      <c r="D148" s="128"/>
      <c r="E148" s="127"/>
      <c r="F148" s="127"/>
      <c r="G148" s="127"/>
      <c r="H148" s="127"/>
      <c r="I148" s="161" t="str">
        <f t="shared" si="4"/>
        <v/>
      </c>
      <c r="J148" s="129"/>
      <c r="K148" s="129"/>
      <c r="L148" s="130"/>
      <c r="M148" s="130"/>
      <c r="N148" s="130"/>
      <c r="O148" s="131" t="str">
        <f t="shared" si="5"/>
        <v/>
      </c>
      <c r="P148" s="132"/>
      <c r="Q148" s="126"/>
      <c r="R148" s="126"/>
      <c r="S148" s="134"/>
      <c r="T148" s="134"/>
      <c r="U148" s="134"/>
      <c r="V148" s="127"/>
      <c r="W148" s="127"/>
      <c r="X148" s="127"/>
      <c r="Y148" s="127"/>
      <c r="Z148" s="135"/>
    </row>
    <row r="149" spans="1:26" s="136" customFormat="1" ht="82.8" customHeight="1" x14ac:dyDescent="0.3">
      <c r="A149" s="125">
        <v>144</v>
      </c>
      <c r="B149" s="126"/>
      <c r="C149" s="127"/>
      <c r="D149" s="128"/>
      <c r="E149" s="127"/>
      <c r="F149" s="127"/>
      <c r="G149" s="127"/>
      <c r="H149" s="127"/>
      <c r="I149" s="161" t="str">
        <f t="shared" si="4"/>
        <v/>
      </c>
      <c r="J149" s="129"/>
      <c r="K149" s="129"/>
      <c r="L149" s="130"/>
      <c r="M149" s="130"/>
      <c r="N149" s="130"/>
      <c r="O149" s="131" t="str">
        <f t="shared" si="5"/>
        <v/>
      </c>
      <c r="P149" s="132"/>
      <c r="Q149" s="126"/>
      <c r="R149" s="126"/>
      <c r="S149" s="134"/>
      <c r="T149" s="134"/>
      <c r="U149" s="134"/>
      <c r="V149" s="127"/>
      <c r="W149" s="127"/>
      <c r="X149" s="127"/>
      <c r="Y149" s="127"/>
      <c r="Z149" s="135"/>
    </row>
    <row r="150" spans="1:26" s="136" customFormat="1" ht="82.8" customHeight="1" x14ac:dyDescent="0.3">
      <c r="A150" s="125">
        <v>145</v>
      </c>
      <c r="B150" s="126"/>
      <c r="C150" s="127"/>
      <c r="D150" s="128"/>
      <c r="E150" s="127"/>
      <c r="F150" s="127"/>
      <c r="G150" s="127"/>
      <c r="H150" s="127"/>
      <c r="I150" s="161" t="str">
        <f t="shared" si="4"/>
        <v/>
      </c>
      <c r="J150" s="129"/>
      <c r="K150" s="129"/>
      <c r="L150" s="130"/>
      <c r="M150" s="130"/>
      <c r="N150" s="130"/>
      <c r="O150" s="131" t="str">
        <f t="shared" si="5"/>
        <v/>
      </c>
      <c r="P150" s="132"/>
      <c r="Q150" s="126"/>
      <c r="R150" s="126"/>
      <c r="S150" s="134"/>
      <c r="T150" s="134"/>
      <c r="U150" s="134"/>
      <c r="V150" s="127"/>
      <c r="W150" s="127"/>
      <c r="X150" s="127"/>
      <c r="Y150" s="127"/>
      <c r="Z150" s="135"/>
    </row>
    <row r="151" spans="1:26" s="136" customFormat="1" ht="82.8" customHeight="1" x14ac:dyDescent="0.3">
      <c r="A151" s="125">
        <v>146</v>
      </c>
      <c r="B151" s="126"/>
      <c r="C151" s="127"/>
      <c r="D151" s="128"/>
      <c r="E151" s="127"/>
      <c r="F151" s="127"/>
      <c r="G151" s="127"/>
      <c r="H151" s="127"/>
      <c r="I151" s="161" t="str">
        <f t="shared" si="4"/>
        <v/>
      </c>
      <c r="J151" s="129"/>
      <c r="K151" s="129"/>
      <c r="L151" s="130"/>
      <c r="M151" s="130"/>
      <c r="N151" s="130"/>
      <c r="O151" s="131" t="str">
        <f t="shared" si="5"/>
        <v/>
      </c>
      <c r="P151" s="132"/>
      <c r="Q151" s="126"/>
      <c r="R151" s="126"/>
      <c r="S151" s="134"/>
      <c r="T151" s="134"/>
      <c r="U151" s="134"/>
      <c r="V151" s="127"/>
      <c r="W151" s="127"/>
      <c r="X151" s="127"/>
      <c r="Y151" s="127"/>
      <c r="Z151" s="135"/>
    </row>
    <row r="152" spans="1:26" s="136" customFormat="1" ht="82.8" customHeight="1" x14ac:dyDescent="0.3">
      <c r="A152" s="125">
        <v>147</v>
      </c>
      <c r="B152" s="126"/>
      <c r="C152" s="127"/>
      <c r="D152" s="128"/>
      <c r="E152" s="127"/>
      <c r="F152" s="127"/>
      <c r="G152" s="127"/>
      <c r="H152" s="127"/>
      <c r="I152" s="161" t="str">
        <f t="shared" si="4"/>
        <v/>
      </c>
      <c r="J152" s="129"/>
      <c r="K152" s="129"/>
      <c r="L152" s="130"/>
      <c r="M152" s="130"/>
      <c r="N152" s="130"/>
      <c r="O152" s="131" t="str">
        <f t="shared" si="5"/>
        <v/>
      </c>
      <c r="P152" s="132"/>
      <c r="Q152" s="126"/>
      <c r="R152" s="126"/>
      <c r="S152" s="134"/>
      <c r="T152" s="134"/>
      <c r="U152" s="134"/>
      <c r="V152" s="127"/>
      <c r="W152" s="127"/>
      <c r="X152" s="127"/>
      <c r="Y152" s="127"/>
      <c r="Z152" s="135"/>
    </row>
    <row r="153" spans="1:26" s="136" customFormat="1" ht="82.8" customHeight="1" x14ac:dyDescent="0.3">
      <c r="A153" s="125">
        <v>148</v>
      </c>
      <c r="B153" s="126"/>
      <c r="C153" s="127"/>
      <c r="D153" s="128"/>
      <c r="E153" s="127"/>
      <c r="F153" s="127"/>
      <c r="G153" s="127"/>
      <c r="H153" s="127"/>
      <c r="I153" s="161" t="str">
        <f t="shared" si="4"/>
        <v/>
      </c>
      <c r="J153" s="129"/>
      <c r="K153" s="129"/>
      <c r="L153" s="130"/>
      <c r="M153" s="130"/>
      <c r="N153" s="130"/>
      <c r="O153" s="131" t="str">
        <f t="shared" si="5"/>
        <v/>
      </c>
      <c r="P153" s="132"/>
      <c r="Q153" s="126"/>
      <c r="R153" s="126"/>
      <c r="S153" s="134"/>
      <c r="T153" s="134"/>
      <c r="U153" s="134"/>
      <c r="V153" s="127"/>
      <c r="W153" s="127"/>
      <c r="X153" s="127"/>
      <c r="Y153" s="127"/>
      <c r="Z153" s="135"/>
    </row>
    <row r="154" spans="1:26" s="136" customFormat="1" ht="82.8" customHeight="1" x14ac:dyDescent="0.3">
      <c r="A154" s="125">
        <v>149</v>
      </c>
      <c r="B154" s="126"/>
      <c r="C154" s="127"/>
      <c r="D154" s="128"/>
      <c r="E154" s="127"/>
      <c r="F154" s="127"/>
      <c r="G154" s="127"/>
      <c r="H154" s="127"/>
      <c r="I154" s="161" t="str">
        <f t="shared" si="4"/>
        <v/>
      </c>
      <c r="J154" s="129"/>
      <c r="K154" s="129"/>
      <c r="L154" s="130"/>
      <c r="M154" s="130"/>
      <c r="N154" s="130"/>
      <c r="O154" s="131" t="str">
        <f t="shared" si="5"/>
        <v/>
      </c>
      <c r="P154" s="132"/>
      <c r="Q154" s="126"/>
      <c r="R154" s="126"/>
      <c r="S154" s="134"/>
      <c r="T154" s="134"/>
      <c r="U154" s="134"/>
      <c r="V154" s="127"/>
      <c r="W154" s="127"/>
      <c r="X154" s="127"/>
      <c r="Y154" s="127"/>
      <c r="Z154" s="135"/>
    </row>
    <row r="155" spans="1:26" s="136" customFormat="1" ht="82.8" customHeight="1" x14ac:dyDescent="0.3">
      <c r="A155" s="125">
        <v>150</v>
      </c>
      <c r="B155" s="126"/>
      <c r="C155" s="127"/>
      <c r="D155" s="128"/>
      <c r="E155" s="127"/>
      <c r="F155" s="127"/>
      <c r="G155" s="127"/>
      <c r="H155" s="127"/>
      <c r="I155" s="161" t="str">
        <f t="shared" si="4"/>
        <v/>
      </c>
      <c r="J155" s="129"/>
      <c r="K155" s="129"/>
      <c r="L155" s="130"/>
      <c r="M155" s="130"/>
      <c r="N155" s="130"/>
      <c r="O155" s="131" t="str">
        <f t="shared" si="5"/>
        <v/>
      </c>
      <c r="P155" s="132"/>
      <c r="Q155" s="126"/>
      <c r="R155" s="126"/>
      <c r="S155" s="134"/>
      <c r="T155" s="134"/>
      <c r="U155" s="134"/>
      <c r="V155" s="127"/>
      <c r="W155" s="127"/>
      <c r="X155" s="127"/>
      <c r="Y155" s="127"/>
      <c r="Z155" s="135"/>
    </row>
    <row r="156" spans="1:26" s="136" customFormat="1" ht="82.8" customHeight="1" x14ac:dyDescent="0.3">
      <c r="A156" s="125">
        <v>151</v>
      </c>
      <c r="B156" s="126"/>
      <c r="C156" s="127"/>
      <c r="D156" s="128"/>
      <c r="E156" s="127"/>
      <c r="F156" s="127"/>
      <c r="G156" s="127"/>
      <c r="H156" s="127"/>
      <c r="I156" s="161" t="str">
        <f t="shared" si="4"/>
        <v/>
      </c>
      <c r="J156" s="129"/>
      <c r="K156" s="129"/>
      <c r="L156" s="130"/>
      <c r="M156" s="130"/>
      <c r="N156" s="130"/>
      <c r="O156" s="131" t="str">
        <f t="shared" si="5"/>
        <v/>
      </c>
      <c r="P156" s="132"/>
      <c r="Q156" s="126"/>
      <c r="R156" s="126"/>
      <c r="S156" s="134"/>
      <c r="T156" s="134"/>
      <c r="U156" s="134"/>
      <c r="V156" s="127"/>
      <c r="W156" s="127"/>
      <c r="X156" s="127"/>
      <c r="Y156" s="127"/>
      <c r="Z156" s="135"/>
    </row>
    <row r="157" spans="1:26" s="136" customFormat="1" ht="82.8" customHeight="1" x14ac:dyDescent="0.3">
      <c r="A157" s="125">
        <v>152</v>
      </c>
      <c r="B157" s="126"/>
      <c r="C157" s="127"/>
      <c r="D157" s="128"/>
      <c r="E157" s="127"/>
      <c r="F157" s="127"/>
      <c r="G157" s="127"/>
      <c r="H157" s="127"/>
      <c r="I157" s="161" t="str">
        <f t="shared" si="4"/>
        <v/>
      </c>
      <c r="J157" s="129"/>
      <c r="K157" s="129"/>
      <c r="L157" s="130"/>
      <c r="M157" s="130"/>
      <c r="N157" s="130"/>
      <c r="O157" s="131" t="str">
        <f t="shared" si="5"/>
        <v/>
      </c>
      <c r="P157" s="132"/>
      <c r="Q157" s="126"/>
      <c r="R157" s="126"/>
      <c r="S157" s="134"/>
      <c r="T157" s="134"/>
      <c r="U157" s="134"/>
      <c r="V157" s="127"/>
      <c r="W157" s="127"/>
      <c r="X157" s="127"/>
      <c r="Y157" s="127"/>
      <c r="Z157" s="135"/>
    </row>
    <row r="158" spans="1:26" s="136" customFormat="1" ht="82.8" customHeight="1" x14ac:dyDescent="0.3">
      <c r="A158" s="125">
        <v>153</v>
      </c>
      <c r="B158" s="126"/>
      <c r="C158" s="127"/>
      <c r="D158" s="128"/>
      <c r="E158" s="127"/>
      <c r="F158" s="127"/>
      <c r="G158" s="127"/>
      <c r="H158" s="127"/>
      <c r="I158" s="161" t="str">
        <f t="shared" si="4"/>
        <v/>
      </c>
      <c r="J158" s="129"/>
      <c r="K158" s="129"/>
      <c r="L158" s="130"/>
      <c r="M158" s="130"/>
      <c r="N158" s="130"/>
      <c r="O158" s="131" t="str">
        <f t="shared" si="5"/>
        <v/>
      </c>
      <c r="P158" s="132"/>
      <c r="Q158" s="126"/>
      <c r="R158" s="126"/>
      <c r="S158" s="134"/>
      <c r="T158" s="134"/>
      <c r="U158" s="134"/>
      <c r="V158" s="127"/>
      <c r="W158" s="127"/>
      <c r="X158" s="127"/>
      <c r="Y158" s="127"/>
      <c r="Z158" s="135"/>
    </row>
    <row r="159" spans="1:26" s="136" customFormat="1" ht="82.8" customHeight="1" x14ac:dyDescent="0.3">
      <c r="A159" s="125">
        <v>154</v>
      </c>
      <c r="B159" s="126"/>
      <c r="C159" s="127"/>
      <c r="D159" s="128"/>
      <c r="E159" s="127"/>
      <c r="F159" s="127"/>
      <c r="G159" s="127"/>
      <c r="H159" s="127"/>
      <c r="I159" s="161" t="str">
        <f t="shared" si="4"/>
        <v/>
      </c>
      <c r="J159" s="129"/>
      <c r="K159" s="129"/>
      <c r="L159" s="130"/>
      <c r="M159" s="130"/>
      <c r="N159" s="130"/>
      <c r="O159" s="131" t="str">
        <f t="shared" si="5"/>
        <v/>
      </c>
      <c r="P159" s="132"/>
      <c r="Q159" s="126"/>
      <c r="R159" s="126"/>
      <c r="S159" s="134"/>
      <c r="T159" s="134"/>
      <c r="U159" s="134"/>
      <c r="V159" s="127"/>
      <c r="W159" s="127"/>
      <c r="X159" s="127"/>
      <c r="Y159" s="127"/>
      <c r="Z159" s="135"/>
    </row>
    <row r="160" spans="1:26" s="136" customFormat="1" ht="82.8" customHeight="1" x14ac:dyDescent="0.3">
      <c r="A160" s="125">
        <v>155</v>
      </c>
      <c r="B160" s="126"/>
      <c r="C160" s="127"/>
      <c r="D160" s="128"/>
      <c r="E160" s="127"/>
      <c r="F160" s="127"/>
      <c r="G160" s="127"/>
      <c r="H160" s="127"/>
      <c r="I160" s="161" t="str">
        <f t="shared" si="4"/>
        <v/>
      </c>
      <c r="J160" s="129"/>
      <c r="K160" s="129"/>
      <c r="L160" s="130"/>
      <c r="M160" s="130"/>
      <c r="N160" s="130"/>
      <c r="O160" s="131" t="str">
        <f t="shared" si="5"/>
        <v/>
      </c>
      <c r="P160" s="132"/>
      <c r="Q160" s="126"/>
      <c r="R160" s="126"/>
      <c r="S160" s="134"/>
      <c r="T160" s="134"/>
      <c r="U160" s="134"/>
      <c r="V160" s="127"/>
      <c r="W160" s="127"/>
      <c r="X160" s="127"/>
      <c r="Y160" s="127"/>
      <c r="Z160" s="135"/>
    </row>
    <row r="161" spans="1:26" s="136" customFormat="1" ht="82.8" customHeight="1" x14ac:dyDescent="0.3">
      <c r="A161" s="125">
        <v>156</v>
      </c>
      <c r="B161" s="126"/>
      <c r="C161" s="127"/>
      <c r="D161" s="128"/>
      <c r="E161" s="127"/>
      <c r="F161" s="127"/>
      <c r="G161" s="127"/>
      <c r="H161" s="127"/>
      <c r="I161" s="161" t="str">
        <f t="shared" si="4"/>
        <v/>
      </c>
      <c r="J161" s="129"/>
      <c r="K161" s="129"/>
      <c r="L161" s="130"/>
      <c r="M161" s="130"/>
      <c r="N161" s="130"/>
      <c r="O161" s="131" t="str">
        <f t="shared" si="5"/>
        <v/>
      </c>
      <c r="P161" s="132"/>
      <c r="Q161" s="126"/>
      <c r="R161" s="126"/>
      <c r="S161" s="134"/>
      <c r="T161" s="134"/>
      <c r="U161" s="134"/>
      <c r="V161" s="127"/>
      <c r="W161" s="127"/>
      <c r="X161" s="127"/>
      <c r="Y161" s="127"/>
      <c r="Z161" s="135"/>
    </row>
    <row r="162" spans="1:26" s="136" customFormat="1" ht="82.8" customHeight="1" x14ac:dyDescent="0.3">
      <c r="A162" s="125">
        <v>157</v>
      </c>
      <c r="B162" s="126"/>
      <c r="C162" s="127"/>
      <c r="D162" s="128"/>
      <c r="E162" s="127"/>
      <c r="F162" s="127"/>
      <c r="G162" s="127"/>
      <c r="H162" s="127"/>
      <c r="I162" s="161" t="str">
        <f t="shared" si="4"/>
        <v/>
      </c>
      <c r="J162" s="129"/>
      <c r="K162" s="129"/>
      <c r="L162" s="130"/>
      <c r="M162" s="130"/>
      <c r="N162" s="130"/>
      <c r="O162" s="131" t="str">
        <f t="shared" si="5"/>
        <v/>
      </c>
      <c r="P162" s="132"/>
      <c r="Q162" s="126"/>
      <c r="R162" s="126"/>
      <c r="S162" s="134"/>
      <c r="T162" s="134"/>
      <c r="U162" s="134"/>
      <c r="V162" s="127"/>
      <c r="W162" s="127"/>
      <c r="X162" s="127"/>
      <c r="Y162" s="127"/>
      <c r="Z162" s="135"/>
    </row>
    <row r="163" spans="1:26" s="136" customFormat="1" ht="82.8" customHeight="1" x14ac:dyDescent="0.3">
      <c r="A163" s="125">
        <v>158</v>
      </c>
      <c r="B163" s="126"/>
      <c r="C163" s="127"/>
      <c r="D163" s="128"/>
      <c r="E163" s="127"/>
      <c r="F163" s="127"/>
      <c r="G163" s="127"/>
      <c r="H163" s="127"/>
      <c r="I163" s="161" t="str">
        <f t="shared" si="4"/>
        <v/>
      </c>
      <c r="J163" s="129"/>
      <c r="K163" s="129"/>
      <c r="L163" s="130"/>
      <c r="M163" s="130"/>
      <c r="N163" s="130"/>
      <c r="O163" s="131" t="str">
        <f t="shared" si="5"/>
        <v/>
      </c>
      <c r="P163" s="132"/>
      <c r="Q163" s="126"/>
      <c r="R163" s="126"/>
      <c r="S163" s="134"/>
      <c r="T163" s="134"/>
      <c r="U163" s="134"/>
      <c r="V163" s="127"/>
      <c r="W163" s="127"/>
      <c r="X163" s="127"/>
      <c r="Y163" s="127"/>
      <c r="Z163" s="135"/>
    </row>
    <row r="164" spans="1:26" s="136" customFormat="1" ht="82.8" customHeight="1" x14ac:dyDescent="0.3">
      <c r="A164" s="125">
        <v>159</v>
      </c>
      <c r="B164" s="126"/>
      <c r="C164" s="127"/>
      <c r="D164" s="128"/>
      <c r="E164" s="127"/>
      <c r="F164" s="127"/>
      <c r="G164" s="127"/>
      <c r="H164" s="127"/>
      <c r="I164" s="161" t="str">
        <f t="shared" si="4"/>
        <v/>
      </c>
      <c r="J164" s="129"/>
      <c r="K164" s="129"/>
      <c r="L164" s="130"/>
      <c r="M164" s="130"/>
      <c r="N164" s="130"/>
      <c r="O164" s="131" t="str">
        <f t="shared" si="5"/>
        <v/>
      </c>
      <c r="P164" s="132"/>
      <c r="Q164" s="126"/>
      <c r="R164" s="126"/>
      <c r="S164" s="134"/>
      <c r="T164" s="134"/>
      <c r="U164" s="134"/>
      <c r="V164" s="127"/>
      <c r="W164" s="127"/>
      <c r="X164" s="127"/>
      <c r="Y164" s="127"/>
      <c r="Z164" s="135"/>
    </row>
    <row r="165" spans="1:26" s="136" customFormat="1" ht="82.8" customHeight="1" x14ac:dyDescent="0.3">
      <c r="A165" s="125">
        <v>160</v>
      </c>
      <c r="B165" s="126"/>
      <c r="C165" s="127"/>
      <c r="D165" s="128"/>
      <c r="E165" s="127"/>
      <c r="F165" s="127"/>
      <c r="G165" s="127"/>
      <c r="H165" s="127"/>
      <c r="I165" s="161" t="str">
        <f t="shared" si="4"/>
        <v/>
      </c>
      <c r="J165" s="129"/>
      <c r="K165" s="129"/>
      <c r="L165" s="130"/>
      <c r="M165" s="130"/>
      <c r="N165" s="130"/>
      <c r="O165" s="131" t="str">
        <f t="shared" si="5"/>
        <v/>
      </c>
      <c r="P165" s="132"/>
      <c r="Q165" s="126"/>
      <c r="R165" s="126"/>
      <c r="S165" s="134"/>
      <c r="T165" s="134"/>
      <c r="U165" s="134"/>
      <c r="V165" s="127"/>
      <c r="W165" s="127"/>
      <c r="X165" s="127"/>
      <c r="Y165" s="127"/>
      <c r="Z165" s="135"/>
    </row>
    <row r="166" spans="1:26" s="136" customFormat="1" ht="82.8" customHeight="1" x14ac:dyDescent="0.3">
      <c r="A166" s="125">
        <v>161</v>
      </c>
      <c r="B166" s="126"/>
      <c r="C166" s="127"/>
      <c r="D166" s="128"/>
      <c r="E166" s="127"/>
      <c r="F166" s="127"/>
      <c r="G166" s="127"/>
      <c r="H166" s="127"/>
      <c r="I166" s="161" t="str">
        <f t="shared" si="4"/>
        <v/>
      </c>
      <c r="J166" s="129"/>
      <c r="K166" s="129"/>
      <c r="L166" s="130"/>
      <c r="M166" s="130"/>
      <c r="N166" s="130"/>
      <c r="O166" s="131" t="str">
        <f t="shared" si="5"/>
        <v/>
      </c>
      <c r="P166" s="132"/>
      <c r="Q166" s="126"/>
      <c r="R166" s="126"/>
      <c r="S166" s="134"/>
      <c r="T166" s="134"/>
      <c r="U166" s="134"/>
      <c r="V166" s="127"/>
      <c r="W166" s="127"/>
      <c r="X166" s="127"/>
      <c r="Y166" s="127"/>
      <c r="Z166" s="135"/>
    </row>
    <row r="167" spans="1:26" s="136" customFormat="1" ht="82.8" customHeight="1" x14ac:dyDescent="0.3">
      <c r="A167" s="125">
        <v>162</v>
      </c>
      <c r="B167" s="126"/>
      <c r="C167" s="127"/>
      <c r="D167" s="128"/>
      <c r="E167" s="127"/>
      <c r="F167" s="127"/>
      <c r="G167" s="127"/>
      <c r="H167" s="127"/>
      <c r="I167" s="161" t="str">
        <f t="shared" si="4"/>
        <v/>
      </c>
      <c r="J167" s="129"/>
      <c r="K167" s="129"/>
      <c r="L167" s="130"/>
      <c r="M167" s="130"/>
      <c r="N167" s="130"/>
      <c r="O167" s="131" t="str">
        <f t="shared" si="5"/>
        <v/>
      </c>
      <c r="P167" s="132"/>
      <c r="Q167" s="126"/>
      <c r="R167" s="126"/>
      <c r="S167" s="134"/>
      <c r="T167" s="134"/>
      <c r="U167" s="134"/>
      <c r="V167" s="127"/>
      <c r="W167" s="127"/>
      <c r="X167" s="127"/>
      <c r="Y167" s="127"/>
      <c r="Z167" s="135"/>
    </row>
    <row r="168" spans="1:26" s="136" customFormat="1" ht="82.8" customHeight="1" x14ac:dyDescent="0.3">
      <c r="A168" s="125">
        <v>163</v>
      </c>
      <c r="B168" s="126"/>
      <c r="C168" s="127"/>
      <c r="D168" s="128"/>
      <c r="E168" s="127"/>
      <c r="F168" s="127"/>
      <c r="G168" s="127"/>
      <c r="H168" s="127"/>
      <c r="I168" s="161" t="str">
        <f t="shared" si="4"/>
        <v/>
      </c>
      <c r="J168" s="129"/>
      <c r="K168" s="129"/>
      <c r="L168" s="130"/>
      <c r="M168" s="130"/>
      <c r="N168" s="130"/>
      <c r="O168" s="131" t="str">
        <f t="shared" si="5"/>
        <v/>
      </c>
      <c r="P168" s="132"/>
      <c r="Q168" s="126"/>
      <c r="R168" s="126"/>
      <c r="S168" s="134"/>
      <c r="T168" s="134"/>
      <c r="U168" s="134"/>
      <c r="V168" s="127"/>
      <c r="W168" s="127"/>
      <c r="X168" s="127"/>
      <c r="Y168" s="127"/>
      <c r="Z168" s="135"/>
    </row>
    <row r="169" spans="1:26" s="136" customFormat="1" ht="82.8" customHeight="1" x14ac:dyDescent="0.3">
      <c r="A169" s="125">
        <v>164</v>
      </c>
      <c r="B169" s="126"/>
      <c r="C169" s="127"/>
      <c r="D169" s="128"/>
      <c r="E169" s="127"/>
      <c r="F169" s="127"/>
      <c r="G169" s="127"/>
      <c r="H169" s="127"/>
      <c r="I169" s="161" t="str">
        <f t="shared" si="4"/>
        <v/>
      </c>
      <c r="J169" s="129"/>
      <c r="K169" s="129"/>
      <c r="L169" s="130"/>
      <c r="M169" s="130"/>
      <c r="N169" s="130"/>
      <c r="O169" s="131" t="str">
        <f t="shared" si="5"/>
        <v/>
      </c>
      <c r="P169" s="132"/>
      <c r="Q169" s="126"/>
      <c r="R169" s="126"/>
      <c r="S169" s="134"/>
      <c r="T169" s="134"/>
      <c r="U169" s="134"/>
      <c r="V169" s="127"/>
      <c r="W169" s="127"/>
      <c r="X169" s="127"/>
      <c r="Y169" s="127"/>
      <c r="Z169" s="135"/>
    </row>
    <row r="170" spans="1:26" s="136" customFormat="1" ht="82.8" customHeight="1" x14ac:dyDescent="0.3">
      <c r="A170" s="125">
        <v>165</v>
      </c>
      <c r="B170" s="126"/>
      <c r="C170" s="127"/>
      <c r="D170" s="128"/>
      <c r="E170" s="127"/>
      <c r="F170" s="127"/>
      <c r="G170" s="127"/>
      <c r="H170" s="127"/>
      <c r="I170" s="161" t="str">
        <f t="shared" si="4"/>
        <v/>
      </c>
      <c r="J170" s="129"/>
      <c r="K170" s="129"/>
      <c r="L170" s="130"/>
      <c r="M170" s="130"/>
      <c r="N170" s="130"/>
      <c r="O170" s="131" t="str">
        <f t="shared" si="5"/>
        <v/>
      </c>
      <c r="P170" s="132"/>
      <c r="Q170" s="126"/>
      <c r="R170" s="126"/>
      <c r="S170" s="134"/>
      <c r="T170" s="134"/>
      <c r="U170" s="134"/>
      <c r="V170" s="127"/>
      <c r="W170" s="127"/>
      <c r="X170" s="127"/>
      <c r="Y170" s="127"/>
      <c r="Z170" s="135"/>
    </row>
    <row r="171" spans="1:26" s="136" customFormat="1" ht="82.8" customHeight="1" x14ac:dyDescent="0.3">
      <c r="A171" s="125">
        <v>166</v>
      </c>
      <c r="B171" s="126"/>
      <c r="C171" s="127"/>
      <c r="D171" s="128"/>
      <c r="E171" s="127"/>
      <c r="F171" s="127"/>
      <c r="G171" s="127"/>
      <c r="H171" s="127"/>
      <c r="I171" s="161" t="str">
        <f t="shared" si="4"/>
        <v/>
      </c>
      <c r="J171" s="129"/>
      <c r="K171" s="129"/>
      <c r="L171" s="130"/>
      <c r="M171" s="130"/>
      <c r="N171" s="130"/>
      <c r="O171" s="131" t="str">
        <f t="shared" si="5"/>
        <v/>
      </c>
      <c r="P171" s="132"/>
      <c r="Q171" s="126"/>
      <c r="R171" s="126"/>
      <c r="S171" s="134"/>
      <c r="T171" s="134"/>
      <c r="U171" s="134"/>
      <c r="V171" s="127"/>
      <c r="W171" s="127"/>
      <c r="X171" s="127"/>
      <c r="Y171" s="127"/>
      <c r="Z171" s="135"/>
    </row>
    <row r="172" spans="1:26" s="136" customFormat="1" ht="82.8" customHeight="1" x14ac:dyDescent="0.3">
      <c r="A172" s="125">
        <v>167</v>
      </c>
      <c r="B172" s="126"/>
      <c r="C172" s="127"/>
      <c r="D172" s="128"/>
      <c r="E172" s="127"/>
      <c r="F172" s="127"/>
      <c r="G172" s="127"/>
      <c r="H172" s="127"/>
      <c r="I172" s="161" t="str">
        <f t="shared" si="4"/>
        <v/>
      </c>
      <c r="J172" s="129"/>
      <c r="K172" s="129"/>
      <c r="L172" s="130"/>
      <c r="M172" s="130"/>
      <c r="N172" s="130"/>
      <c r="O172" s="131" t="str">
        <f t="shared" si="5"/>
        <v/>
      </c>
      <c r="P172" s="132"/>
      <c r="Q172" s="126"/>
      <c r="R172" s="126"/>
      <c r="S172" s="134"/>
      <c r="T172" s="134"/>
      <c r="U172" s="134"/>
      <c r="V172" s="127"/>
      <c r="W172" s="127"/>
      <c r="X172" s="127"/>
      <c r="Y172" s="127"/>
      <c r="Z172" s="135"/>
    </row>
    <row r="173" spans="1:26" s="136" customFormat="1" ht="82.8" customHeight="1" x14ac:dyDescent="0.3">
      <c r="A173" s="125">
        <v>168</v>
      </c>
      <c r="B173" s="126"/>
      <c r="C173" s="127"/>
      <c r="D173" s="128"/>
      <c r="E173" s="127"/>
      <c r="F173" s="127"/>
      <c r="G173" s="127"/>
      <c r="H173" s="127"/>
      <c r="I173" s="161" t="str">
        <f t="shared" si="4"/>
        <v/>
      </c>
      <c r="J173" s="129"/>
      <c r="K173" s="129"/>
      <c r="L173" s="130"/>
      <c r="M173" s="130"/>
      <c r="N173" s="130"/>
      <c r="O173" s="131" t="str">
        <f t="shared" si="5"/>
        <v/>
      </c>
      <c r="P173" s="132"/>
      <c r="Q173" s="126"/>
      <c r="R173" s="126"/>
      <c r="S173" s="134"/>
      <c r="T173" s="134"/>
      <c r="U173" s="134"/>
      <c r="V173" s="127"/>
      <c r="W173" s="127"/>
      <c r="X173" s="127"/>
      <c r="Y173" s="127"/>
      <c r="Z173" s="135"/>
    </row>
    <row r="174" spans="1:26" s="136" customFormat="1" ht="82.8" customHeight="1" x14ac:dyDescent="0.3">
      <c r="A174" s="125">
        <v>169</v>
      </c>
      <c r="B174" s="126"/>
      <c r="C174" s="127"/>
      <c r="D174" s="128"/>
      <c r="E174" s="127"/>
      <c r="F174" s="127"/>
      <c r="G174" s="127"/>
      <c r="H174" s="127"/>
      <c r="I174" s="161" t="str">
        <f t="shared" si="4"/>
        <v/>
      </c>
      <c r="J174" s="129"/>
      <c r="K174" s="129"/>
      <c r="L174" s="130"/>
      <c r="M174" s="130"/>
      <c r="N174" s="130"/>
      <c r="O174" s="131" t="str">
        <f t="shared" si="5"/>
        <v/>
      </c>
      <c r="P174" s="132"/>
      <c r="Q174" s="126"/>
      <c r="R174" s="126"/>
      <c r="S174" s="134"/>
      <c r="T174" s="134"/>
      <c r="U174" s="134"/>
      <c r="V174" s="127"/>
      <c r="W174" s="127"/>
      <c r="X174" s="127"/>
      <c r="Y174" s="127"/>
      <c r="Z174" s="135"/>
    </row>
    <row r="175" spans="1:26" s="136" customFormat="1" ht="82.8" customHeight="1" x14ac:dyDescent="0.3">
      <c r="A175" s="125">
        <v>170</v>
      </c>
      <c r="B175" s="126"/>
      <c r="C175" s="127"/>
      <c r="D175" s="128"/>
      <c r="E175" s="127"/>
      <c r="F175" s="127"/>
      <c r="G175" s="127"/>
      <c r="H175" s="127"/>
      <c r="I175" s="161" t="str">
        <f t="shared" si="4"/>
        <v/>
      </c>
      <c r="J175" s="129"/>
      <c r="K175" s="129"/>
      <c r="L175" s="130"/>
      <c r="M175" s="130"/>
      <c r="N175" s="130"/>
      <c r="O175" s="131" t="str">
        <f t="shared" si="5"/>
        <v/>
      </c>
      <c r="P175" s="132"/>
      <c r="Q175" s="126"/>
      <c r="R175" s="126"/>
      <c r="S175" s="134"/>
      <c r="T175" s="134"/>
      <c r="U175" s="134"/>
      <c r="V175" s="127"/>
      <c r="W175" s="127"/>
      <c r="X175" s="127"/>
      <c r="Y175" s="127"/>
      <c r="Z175" s="135"/>
    </row>
    <row r="176" spans="1:26" s="136" customFormat="1" ht="82.8" customHeight="1" x14ac:dyDescent="0.3">
      <c r="A176" s="125">
        <v>171</v>
      </c>
      <c r="B176" s="126"/>
      <c r="C176" s="127"/>
      <c r="D176" s="128"/>
      <c r="E176" s="127"/>
      <c r="F176" s="127"/>
      <c r="G176" s="127"/>
      <c r="H176" s="127"/>
      <c r="I176" s="161" t="str">
        <f t="shared" si="4"/>
        <v/>
      </c>
      <c r="J176" s="129"/>
      <c r="K176" s="129"/>
      <c r="L176" s="130"/>
      <c r="M176" s="130"/>
      <c r="N176" s="130"/>
      <c r="O176" s="131" t="str">
        <f t="shared" si="5"/>
        <v/>
      </c>
      <c r="P176" s="132"/>
      <c r="Q176" s="126"/>
      <c r="R176" s="126"/>
      <c r="S176" s="134"/>
      <c r="T176" s="134"/>
      <c r="U176" s="134"/>
      <c r="V176" s="127"/>
      <c r="W176" s="127"/>
      <c r="X176" s="127"/>
      <c r="Y176" s="127"/>
      <c r="Z176" s="135"/>
    </row>
    <row r="177" spans="1:26" s="136" customFormat="1" ht="82.8" customHeight="1" x14ac:dyDescent="0.3">
      <c r="A177" s="125">
        <v>172</v>
      </c>
      <c r="B177" s="126"/>
      <c r="C177" s="127"/>
      <c r="D177" s="128"/>
      <c r="E177" s="127"/>
      <c r="F177" s="127"/>
      <c r="G177" s="127"/>
      <c r="H177" s="127"/>
      <c r="I177" s="161" t="str">
        <f t="shared" si="4"/>
        <v/>
      </c>
      <c r="J177" s="129"/>
      <c r="K177" s="129"/>
      <c r="L177" s="130"/>
      <c r="M177" s="130"/>
      <c r="N177" s="130"/>
      <c r="O177" s="131" t="str">
        <f t="shared" si="5"/>
        <v/>
      </c>
      <c r="P177" s="132"/>
      <c r="Q177" s="126"/>
      <c r="R177" s="126"/>
      <c r="S177" s="134"/>
      <c r="T177" s="134"/>
      <c r="U177" s="134"/>
      <c r="V177" s="127"/>
      <c r="W177" s="127"/>
      <c r="X177" s="127"/>
      <c r="Y177" s="127"/>
      <c r="Z177" s="135"/>
    </row>
    <row r="178" spans="1:26" s="136" customFormat="1" ht="82.8" customHeight="1" x14ac:dyDescent="0.3">
      <c r="A178" s="125">
        <v>173</v>
      </c>
      <c r="B178" s="126"/>
      <c r="C178" s="127"/>
      <c r="D178" s="128"/>
      <c r="E178" s="127"/>
      <c r="F178" s="127"/>
      <c r="G178" s="127"/>
      <c r="H178" s="127"/>
      <c r="I178" s="161" t="str">
        <f t="shared" si="4"/>
        <v/>
      </c>
      <c r="J178" s="129"/>
      <c r="K178" s="129"/>
      <c r="L178" s="130"/>
      <c r="M178" s="130"/>
      <c r="N178" s="130"/>
      <c r="O178" s="131" t="str">
        <f t="shared" si="5"/>
        <v/>
      </c>
      <c r="P178" s="132"/>
      <c r="Q178" s="126"/>
      <c r="R178" s="126"/>
      <c r="S178" s="134"/>
      <c r="T178" s="134"/>
      <c r="U178" s="134"/>
      <c r="V178" s="127"/>
      <c r="W178" s="127"/>
      <c r="X178" s="127"/>
      <c r="Y178" s="127"/>
      <c r="Z178" s="135"/>
    </row>
    <row r="179" spans="1:26" s="136" customFormat="1" ht="82.8" customHeight="1" x14ac:dyDescent="0.3">
      <c r="A179" s="125">
        <v>174</v>
      </c>
      <c r="B179" s="126"/>
      <c r="C179" s="127"/>
      <c r="D179" s="128"/>
      <c r="E179" s="127"/>
      <c r="F179" s="127"/>
      <c r="G179" s="127"/>
      <c r="H179" s="127"/>
      <c r="I179" s="161" t="str">
        <f t="shared" si="4"/>
        <v/>
      </c>
      <c r="J179" s="129"/>
      <c r="K179" s="129"/>
      <c r="L179" s="130"/>
      <c r="M179" s="130"/>
      <c r="N179" s="130"/>
      <c r="O179" s="131" t="str">
        <f t="shared" si="5"/>
        <v/>
      </c>
      <c r="P179" s="132"/>
      <c r="Q179" s="126"/>
      <c r="R179" s="126"/>
      <c r="S179" s="134"/>
      <c r="T179" s="134"/>
      <c r="U179" s="134"/>
      <c r="V179" s="127"/>
      <c r="W179" s="127"/>
      <c r="X179" s="127"/>
      <c r="Y179" s="127"/>
      <c r="Z179" s="135"/>
    </row>
    <row r="180" spans="1:26" s="136" customFormat="1" ht="82.8" customHeight="1" x14ac:dyDescent="0.3">
      <c r="A180" s="125">
        <v>175</v>
      </c>
      <c r="B180" s="126"/>
      <c r="C180" s="127"/>
      <c r="D180" s="128"/>
      <c r="E180" s="127"/>
      <c r="F180" s="127"/>
      <c r="G180" s="127"/>
      <c r="H180" s="127"/>
      <c r="I180" s="161" t="str">
        <f t="shared" si="4"/>
        <v/>
      </c>
      <c r="J180" s="129"/>
      <c r="K180" s="129"/>
      <c r="L180" s="130"/>
      <c r="M180" s="130"/>
      <c r="N180" s="130"/>
      <c r="O180" s="131" t="str">
        <f t="shared" si="5"/>
        <v/>
      </c>
      <c r="P180" s="132"/>
      <c r="Q180" s="126"/>
      <c r="R180" s="126"/>
      <c r="S180" s="134"/>
      <c r="T180" s="134"/>
      <c r="U180" s="134"/>
      <c r="V180" s="127"/>
      <c r="W180" s="127"/>
      <c r="X180" s="127"/>
      <c r="Y180" s="127"/>
      <c r="Z180" s="135"/>
    </row>
    <row r="181" spans="1:26" s="136" customFormat="1" ht="82.8" customHeight="1" x14ac:dyDescent="0.3">
      <c r="A181" s="125">
        <v>176</v>
      </c>
      <c r="B181" s="126"/>
      <c r="C181" s="127"/>
      <c r="D181" s="128"/>
      <c r="E181" s="127"/>
      <c r="F181" s="127"/>
      <c r="G181" s="127"/>
      <c r="H181" s="127"/>
      <c r="I181" s="161" t="str">
        <f t="shared" si="4"/>
        <v/>
      </c>
      <c r="J181" s="129"/>
      <c r="K181" s="129"/>
      <c r="L181" s="130"/>
      <c r="M181" s="130"/>
      <c r="N181" s="130"/>
      <c r="O181" s="131" t="str">
        <f t="shared" si="5"/>
        <v/>
      </c>
      <c r="P181" s="132"/>
      <c r="Q181" s="126"/>
      <c r="R181" s="126"/>
      <c r="S181" s="134"/>
      <c r="T181" s="134"/>
      <c r="U181" s="134"/>
      <c r="V181" s="127"/>
      <c r="W181" s="127"/>
      <c r="X181" s="127"/>
      <c r="Y181" s="127"/>
      <c r="Z181" s="135"/>
    </row>
    <row r="182" spans="1:26" s="136" customFormat="1" ht="82.8" customHeight="1" x14ac:dyDescent="0.3">
      <c r="A182" s="125">
        <v>177</v>
      </c>
      <c r="B182" s="126"/>
      <c r="C182" s="127"/>
      <c r="D182" s="128"/>
      <c r="E182" s="127"/>
      <c r="F182" s="127"/>
      <c r="G182" s="127"/>
      <c r="H182" s="127"/>
      <c r="I182" s="161" t="str">
        <f t="shared" si="4"/>
        <v/>
      </c>
      <c r="J182" s="129"/>
      <c r="K182" s="129"/>
      <c r="L182" s="130"/>
      <c r="M182" s="130"/>
      <c r="N182" s="130"/>
      <c r="O182" s="131" t="str">
        <f t="shared" si="5"/>
        <v/>
      </c>
      <c r="P182" s="132"/>
      <c r="Q182" s="126"/>
      <c r="R182" s="126"/>
      <c r="S182" s="134"/>
      <c r="T182" s="134"/>
      <c r="U182" s="134"/>
      <c r="V182" s="127"/>
      <c r="W182" s="127"/>
      <c r="X182" s="127"/>
      <c r="Y182" s="127"/>
      <c r="Z182" s="135"/>
    </row>
    <row r="183" spans="1:26" s="136" customFormat="1" ht="82.8" customHeight="1" x14ac:dyDescent="0.3">
      <c r="A183" s="125">
        <v>178</v>
      </c>
      <c r="B183" s="126"/>
      <c r="C183" s="127"/>
      <c r="D183" s="128"/>
      <c r="E183" s="127"/>
      <c r="F183" s="127"/>
      <c r="G183" s="127"/>
      <c r="H183" s="127"/>
      <c r="I183" s="161" t="str">
        <f t="shared" si="4"/>
        <v/>
      </c>
      <c r="J183" s="129"/>
      <c r="K183" s="129"/>
      <c r="L183" s="130"/>
      <c r="M183" s="130"/>
      <c r="N183" s="130"/>
      <c r="O183" s="131" t="str">
        <f t="shared" si="5"/>
        <v/>
      </c>
      <c r="P183" s="132"/>
      <c r="Q183" s="126"/>
      <c r="R183" s="126"/>
      <c r="S183" s="134"/>
      <c r="T183" s="134"/>
      <c r="U183" s="134"/>
      <c r="V183" s="127"/>
      <c r="W183" s="127"/>
      <c r="X183" s="127"/>
      <c r="Y183" s="127"/>
      <c r="Z183" s="135"/>
    </row>
    <row r="184" spans="1:26" s="136" customFormat="1" ht="82.8" customHeight="1" x14ac:dyDescent="0.3">
      <c r="A184" s="125">
        <v>179</v>
      </c>
      <c r="B184" s="126"/>
      <c r="C184" s="127"/>
      <c r="D184" s="128"/>
      <c r="E184" s="127"/>
      <c r="F184" s="127"/>
      <c r="G184" s="127"/>
      <c r="H184" s="127"/>
      <c r="I184" s="161" t="str">
        <f t="shared" si="4"/>
        <v/>
      </c>
      <c r="J184" s="129"/>
      <c r="K184" s="129"/>
      <c r="L184" s="130"/>
      <c r="M184" s="130"/>
      <c r="N184" s="130"/>
      <c r="O184" s="131" t="str">
        <f t="shared" si="5"/>
        <v/>
      </c>
      <c r="P184" s="132"/>
      <c r="Q184" s="126"/>
      <c r="R184" s="126"/>
      <c r="S184" s="134"/>
      <c r="T184" s="134"/>
      <c r="U184" s="134"/>
      <c r="V184" s="127"/>
      <c r="W184" s="127"/>
      <c r="X184" s="127"/>
      <c r="Y184" s="127"/>
      <c r="Z184" s="135"/>
    </row>
    <row r="185" spans="1:26" s="136" customFormat="1" ht="82.8" customHeight="1" x14ac:dyDescent="0.3">
      <c r="A185" s="125">
        <v>180</v>
      </c>
      <c r="B185" s="126"/>
      <c r="C185" s="127"/>
      <c r="D185" s="128"/>
      <c r="E185" s="127"/>
      <c r="F185" s="127"/>
      <c r="G185" s="127"/>
      <c r="H185" s="127"/>
      <c r="I185" s="161" t="str">
        <f t="shared" si="4"/>
        <v/>
      </c>
      <c r="J185" s="129"/>
      <c r="K185" s="129"/>
      <c r="L185" s="130"/>
      <c r="M185" s="130"/>
      <c r="N185" s="130"/>
      <c r="O185" s="131" t="str">
        <f t="shared" si="5"/>
        <v/>
      </c>
      <c r="P185" s="132"/>
      <c r="Q185" s="126"/>
      <c r="R185" s="126"/>
      <c r="S185" s="134"/>
      <c r="T185" s="134"/>
      <c r="U185" s="134"/>
      <c r="V185" s="127"/>
      <c r="W185" s="127"/>
      <c r="X185" s="127"/>
      <c r="Y185" s="127"/>
      <c r="Z185" s="135"/>
    </row>
    <row r="186" spans="1:26" s="136" customFormat="1" ht="82.8" customHeight="1" x14ac:dyDescent="0.3">
      <c r="A186" s="125">
        <v>181</v>
      </c>
      <c r="B186" s="126"/>
      <c r="C186" s="127"/>
      <c r="D186" s="128"/>
      <c r="E186" s="127"/>
      <c r="F186" s="127"/>
      <c r="G186" s="127"/>
      <c r="H186" s="127"/>
      <c r="I186" s="161" t="str">
        <f t="shared" si="4"/>
        <v/>
      </c>
      <c r="J186" s="129"/>
      <c r="K186" s="129"/>
      <c r="L186" s="130"/>
      <c r="M186" s="130"/>
      <c r="N186" s="130"/>
      <c r="O186" s="131" t="str">
        <f t="shared" si="5"/>
        <v/>
      </c>
      <c r="P186" s="132"/>
      <c r="Q186" s="126"/>
      <c r="R186" s="126"/>
      <c r="S186" s="134"/>
      <c r="T186" s="134"/>
      <c r="U186" s="134"/>
      <c r="V186" s="127"/>
      <c r="W186" s="127"/>
      <c r="X186" s="127"/>
      <c r="Y186" s="127"/>
      <c r="Z186" s="135"/>
    </row>
    <row r="187" spans="1:26" s="136" customFormat="1" ht="82.8" customHeight="1" x14ac:dyDescent="0.3">
      <c r="A187" s="125">
        <v>182</v>
      </c>
      <c r="B187" s="126"/>
      <c r="C187" s="127"/>
      <c r="D187" s="128"/>
      <c r="E187" s="127"/>
      <c r="F187" s="127"/>
      <c r="G187" s="127"/>
      <c r="H187" s="127"/>
      <c r="I187" s="161" t="str">
        <f t="shared" si="4"/>
        <v/>
      </c>
      <c r="J187" s="129"/>
      <c r="K187" s="129"/>
      <c r="L187" s="130"/>
      <c r="M187" s="130"/>
      <c r="N187" s="130"/>
      <c r="O187" s="131" t="str">
        <f t="shared" si="5"/>
        <v/>
      </c>
      <c r="P187" s="132"/>
      <c r="Q187" s="126"/>
      <c r="R187" s="126"/>
      <c r="S187" s="134"/>
      <c r="T187" s="134"/>
      <c r="U187" s="134"/>
      <c r="V187" s="127"/>
      <c r="W187" s="127"/>
      <c r="X187" s="127"/>
      <c r="Y187" s="127"/>
      <c r="Z187" s="135"/>
    </row>
    <row r="188" spans="1:26" s="136" customFormat="1" ht="82.8" customHeight="1" x14ac:dyDescent="0.3">
      <c r="A188" s="125">
        <v>183</v>
      </c>
      <c r="B188" s="126"/>
      <c r="C188" s="127"/>
      <c r="D188" s="128"/>
      <c r="E188" s="127"/>
      <c r="F188" s="127"/>
      <c r="G188" s="127"/>
      <c r="H188" s="127"/>
      <c r="I188" s="161" t="str">
        <f t="shared" si="4"/>
        <v/>
      </c>
      <c r="J188" s="129"/>
      <c r="K188" s="129"/>
      <c r="L188" s="130"/>
      <c r="M188" s="130"/>
      <c r="N188" s="130"/>
      <c r="O188" s="131" t="str">
        <f t="shared" si="5"/>
        <v/>
      </c>
      <c r="P188" s="132"/>
      <c r="Q188" s="126"/>
      <c r="R188" s="126"/>
      <c r="S188" s="134"/>
      <c r="T188" s="134"/>
      <c r="U188" s="134"/>
      <c r="V188" s="127"/>
      <c r="W188" s="127"/>
      <c r="X188" s="127"/>
      <c r="Y188" s="127"/>
      <c r="Z188" s="135"/>
    </row>
    <row r="189" spans="1:26" s="136" customFormat="1" ht="82.8" customHeight="1" x14ac:dyDescent="0.3">
      <c r="A189" s="125">
        <v>184</v>
      </c>
      <c r="B189" s="126"/>
      <c r="C189" s="127"/>
      <c r="D189" s="128"/>
      <c r="E189" s="127"/>
      <c r="F189" s="127"/>
      <c r="G189" s="127"/>
      <c r="H189" s="127"/>
      <c r="I189" s="161" t="str">
        <f t="shared" si="4"/>
        <v/>
      </c>
      <c r="J189" s="129"/>
      <c r="K189" s="129"/>
      <c r="L189" s="130"/>
      <c r="M189" s="130"/>
      <c r="N189" s="130"/>
      <c r="O189" s="131" t="str">
        <f t="shared" si="5"/>
        <v/>
      </c>
      <c r="P189" s="132"/>
      <c r="Q189" s="126"/>
      <c r="R189" s="126"/>
      <c r="S189" s="134"/>
      <c r="T189" s="134"/>
      <c r="U189" s="134"/>
      <c r="V189" s="127"/>
      <c r="W189" s="127"/>
      <c r="X189" s="127"/>
      <c r="Y189" s="127"/>
      <c r="Z189" s="135"/>
    </row>
    <row r="190" spans="1:26" s="136" customFormat="1" ht="82.8" customHeight="1" x14ac:dyDescent="0.3">
      <c r="A190" s="125">
        <v>185</v>
      </c>
      <c r="B190" s="126"/>
      <c r="C190" s="127"/>
      <c r="D190" s="128"/>
      <c r="E190" s="127"/>
      <c r="F190" s="127"/>
      <c r="G190" s="127"/>
      <c r="H190" s="127"/>
      <c r="I190" s="161" t="str">
        <f t="shared" si="4"/>
        <v/>
      </c>
      <c r="J190" s="129"/>
      <c r="K190" s="129"/>
      <c r="L190" s="130"/>
      <c r="M190" s="130"/>
      <c r="N190" s="130"/>
      <c r="O190" s="131" t="str">
        <f t="shared" si="5"/>
        <v/>
      </c>
      <c r="P190" s="132"/>
      <c r="Q190" s="126"/>
      <c r="R190" s="126"/>
      <c r="S190" s="134"/>
      <c r="T190" s="134"/>
      <c r="U190" s="134"/>
      <c r="V190" s="127"/>
      <c r="W190" s="127"/>
      <c r="X190" s="127"/>
      <c r="Y190" s="127"/>
      <c r="Z190" s="135"/>
    </row>
    <row r="191" spans="1:26" s="136" customFormat="1" ht="82.8" customHeight="1" x14ac:dyDescent="0.3">
      <c r="A191" s="125">
        <v>186</v>
      </c>
      <c r="B191" s="126"/>
      <c r="C191" s="127"/>
      <c r="D191" s="128"/>
      <c r="E191" s="127"/>
      <c r="F191" s="127"/>
      <c r="G191" s="127"/>
      <c r="H191" s="127"/>
      <c r="I191" s="161" t="str">
        <f t="shared" si="4"/>
        <v/>
      </c>
      <c r="J191" s="129"/>
      <c r="K191" s="129"/>
      <c r="L191" s="130"/>
      <c r="M191" s="130"/>
      <c r="N191" s="130"/>
      <c r="O191" s="131" t="str">
        <f t="shared" si="5"/>
        <v/>
      </c>
      <c r="P191" s="132"/>
      <c r="Q191" s="126"/>
      <c r="R191" s="126"/>
      <c r="S191" s="134"/>
      <c r="T191" s="134"/>
      <c r="U191" s="134"/>
      <c r="V191" s="127"/>
      <c r="W191" s="127"/>
      <c r="X191" s="127"/>
      <c r="Y191" s="127"/>
      <c r="Z191" s="135"/>
    </row>
    <row r="192" spans="1:26" s="136" customFormat="1" ht="82.8" customHeight="1" x14ac:dyDescent="0.3">
      <c r="A192" s="125">
        <v>187</v>
      </c>
      <c r="B192" s="126"/>
      <c r="C192" s="127"/>
      <c r="D192" s="128"/>
      <c r="E192" s="127"/>
      <c r="F192" s="127"/>
      <c r="G192" s="127"/>
      <c r="H192" s="127"/>
      <c r="I192" s="161" t="str">
        <f t="shared" si="4"/>
        <v/>
      </c>
      <c r="J192" s="129"/>
      <c r="K192" s="129"/>
      <c r="L192" s="130"/>
      <c r="M192" s="130"/>
      <c r="N192" s="130"/>
      <c r="O192" s="131" t="str">
        <f t="shared" si="5"/>
        <v/>
      </c>
      <c r="P192" s="132"/>
      <c r="Q192" s="126"/>
      <c r="R192" s="126"/>
      <c r="S192" s="134"/>
      <c r="T192" s="134"/>
      <c r="U192" s="134"/>
      <c r="V192" s="127"/>
      <c r="W192" s="127"/>
      <c r="X192" s="127"/>
      <c r="Y192" s="127"/>
      <c r="Z192" s="135"/>
    </row>
    <row r="193" spans="1:26" s="136" customFormat="1" ht="82.8" customHeight="1" x14ac:dyDescent="0.3">
      <c r="A193" s="125">
        <v>188</v>
      </c>
      <c r="B193" s="126"/>
      <c r="C193" s="127"/>
      <c r="D193" s="128"/>
      <c r="E193" s="127"/>
      <c r="F193" s="127"/>
      <c r="G193" s="127"/>
      <c r="H193" s="127"/>
      <c r="I193" s="161" t="str">
        <f t="shared" si="4"/>
        <v/>
      </c>
      <c r="J193" s="129"/>
      <c r="K193" s="129"/>
      <c r="L193" s="130"/>
      <c r="M193" s="130"/>
      <c r="N193" s="130"/>
      <c r="O193" s="131" t="str">
        <f t="shared" si="5"/>
        <v/>
      </c>
      <c r="P193" s="132"/>
      <c r="Q193" s="126"/>
      <c r="R193" s="126"/>
      <c r="S193" s="134"/>
      <c r="T193" s="134"/>
      <c r="U193" s="134"/>
      <c r="V193" s="127"/>
      <c r="W193" s="127"/>
      <c r="X193" s="127"/>
      <c r="Y193" s="127"/>
      <c r="Z193" s="135"/>
    </row>
    <row r="194" spans="1:26" s="136" customFormat="1" ht="82.8" customHeight="1" x14ac:dyDescent="0.3">
      <c r="A194" s="125">
        <v>189</v>
      </c>
      <c r="B194" s="126"/>
      <c r="C194" s="127"/>
      <c r="D194" s="128"/>
      <c r="E194" s="127"/>
      <c r="F194" s="127"/>
      <c r="G194" s="127"/>
      <c r="H194" s="127"/>
      <c r="I194" s="161" t="str">
        <f t="shared" si="4"/>
        <v/>
      </c>
      <c r="J194" s="129"/>
      <c r="K194" s="129"/>
      <c r="L194" s="130"/>
      <c r="M194" s="130"/>
      <c r="N194" s="130"/>
      <c r="O194" s="131" t="str">
        <f t="shared" si="5"/>
        <v/>
      </c>
      <c r="P194" s="132"/>
      <c r="Q194" s="126"/>
      <c r="R194" s="126"/>
      <c r="S194" s="134"/>
      <c r="T194" s="134"/>
      <c r="U194" s="134"/>
      <c r="V194" s="127"/>
      <c r="W194" s="127"/>
      <c r="X194" s="127"/>
      <c r="Y194" s="127"/>
      <c r="Z194" s="135"/>
    </row>
    <row r="195" spans="1:26" s="136" customFormat="1" ht="82.8" customHeight="1" x14ac:dyDescent="0.3">
      <c r="A195" s="125">
        <v>190</v>
      </c>
      <c r="B195" s="126"/>
      <c r="C195" s="127"/>
      <c r="D195" s="128"/>
      <c r="E195" s="127"/>
      <c r="F195" s="127"/>
      <c r="G195" s="127"/>
      <c r="H195" s="127"/>
      <c r="I195" s="161" t="str">
        <f t="shared" si="4"/>
        <v/>
      </c>
      <c r="J195" s="129"/>
      <c r="K195" s="129"/>
      <c r="L195" s="130"/>
      <c r="M195" s="130"/>
      <c r="N195" s="130"/>
      <c r="O195" s="131" t="str">
        <f t="shared" si="5"/>
        <v/>
      </c>
      <c r="P195" s="132"/>
      <c r="Q195" s="126"/>
      <c r="R195" s="126"/>
      <c r="S195" s="134"/>
      <c r="T195" s="134"/>
      <c r="U195" s="134"/>
      <c r="V195" s="127"/>
      <c r="W195" s="127"/>
      <c r="X195" s="127"/>
      <c r="Y195" s="127"/>
      <c r="Z195" s="135"/>
    </row>
    <row r="196" spans="1:26" s="136" customFormat="1" ht="82.8" customHeight="1" x14ac:dyDescent="0.3">
      <c r="A196" s="125">
        <v>191</v>
      </c>
      <c r="B196" s="126"/>
      <c r="C196" s="127"/>
      <c r="D196" s="128"/>
      <c r="E196" s="127"/>
      <c r="F196" s="127"/>
      <c r="G196" s="127"/>
      <c r="H196" s="127"/>
      <c r="I196" s="161" t="str">
        <f t="shared" si="4"/>
        <v/>
      </c>
      <c r="J196" s="129"/>
      <c r="K196" s="129"/>
      <c r="L196" s="130"/>
      <c r="M196" s="130"/>
      <c r="N196" s="130"/>
      <c r="O196" s="131" t="str">
        <f t="shared" si="5"/>
        <v/>
      </c>
      <c r="P196" s="132"/>
      <c r="Q196" s="126"/>
      <c r="R196" s="126"/>
      <c r="S196" s="134"/>
      <c r="T196" s="134"/>
      <c r="U196" s="134"/>
      <c r="V196" s="127"/>
      <c r="W196" s="127"/>
      <c r="X196" s="127"/>
      <c r="Y196" s="127"/>
      <c r="Z196" s="135"/>
    </row>
    <row r="197" spans="1:26" s="136" customFormat="1" ht="82.8" customHeight="1" x14ac:dyDescent="0.3">
      <c r="A197" s="125">
        <v>192</v>
      </c>
      <c r="B197" s="126"/>
      <c r="C197" s="127"/>
      <c r="D197" s="128"/>
      <c r="E197" s="127"/>
      <c r="F197" s="127"/>
      <c r="G197" s="127"/>
      <c r="H197" s="127"/>
      <c r="I197" s="161" t="str">
        <f t="shared" si="4"/>
        <v/>
      </c>
      <c r="J197" s="129"/>
      <c r="K197" s="129"/>
      <c r="L197" s="130"/>
      <c r="M197" s="130"/>
      <c r="N197" s="130"/>
      <c r="O197" s="131" t="str">
        <f t="shared" si="5"/>
        <v/>
      </c>
      <c r="P197" s="132"/>
      <c r="Q197" s="126"/>
      <c r="R197" s="126"/>
      <c r="S197" s="134"/>
      <c r="T197" s="134"/>
      <c r="U197" s="134"/>
      <c r="V197" s="127"/>
      <c r="W197" s="127"/>
      <c r="X197" s="127"/>
      <c r="Y197" s="127"/>
      <c r="Z197" s="135"/>
    </row>
    <row r="198" spans="1:26" s="136" customFormat="1" ht="82.8" customHeight="1" x14ac:dyDescent="0.3">
      <c r="A198" s="125">
        <v>193</v>
      </c>
      <c r="B198" s="126"/>
      <c r="C198" s="127"/>
      <c r="D198" s="128"/>
      <c r="E198" s="127"/>
      <c r="F198" s="127"/>
      <c r="G198" s="127"/>
      <c r="H198" s="127"/>
      <c r="I198" s="161" t="str">
        <f t="shared" si="4"/>
        <v/>
      </c>
      <c r="J198" s="129"/>
      <c r="K198" s="129"/>
      <c r="L198" s="130"/>
      <c r="M198" s="130"/>
      <c r="N198" s="130"/>
      <c r="O198" s="131" t="str">
        <f t="shared" si="5"/>
        <v/>
      </c>
      <c r="P198" s="132"/>
      <c r="Q198" s="126"/>
      <c r="R198" s="126"/>
      <c r="S198" s="134"/>
      <c r="T198" s="134"/>
      <c r="U198" s="134"/>
      <c r="V198" s="127"/>
      <c r="W198" s="127"/>
      <c r="X198" s="127"/>
      <c r="Y198" s="127"/>
      <c r="Z198" s="135"/>
    </row>
    <row r="199" spans="1:26" s="136" customFormat="1" ht="82.8" customHeight="1" x14ac:dyDescent="0.3">
      <c r="A199" s="125">
        <v>194</v>
      </c>
      <c r="B199" s="126"/>
      <c r="C199" s="127"/>
      <c r="D199" s="128"/>
      <c r="E199" s="127"/>
      <c r="F199" s="127"/>
      <c r="G199" s="127"/>
      <c r="H199" s="127"/>
      <c r="I199" s="161" t="str">
        <f t="shared" ref="I199:I262" si="6">IF(OR(C199="Yes",D199="No",F199="No"),"5. Disqualified from GASB 96",
IF(AND(C199="No",OR(D199="Yes",D199="No, but will once implementation is complete"),E199="No",F199="Yes"),"1. Short-Term SBITA — Record an expense as payments are made.",
IF(AND(C199="No",D199="Yes",E199="Yes",F199="Yes",G199="Yes"),"2. SBITA (Other than a Short-Term SBITA) — Use GASB 96 process if subscription payments total exceeds capitalization threshold. Be sure to complete all columns in this row.",
IF(AND(C199="No",D199="No, but will once implementation is complete",E199="Yes",F199="Yes",G199="Yes"),"3. Will be a SBITA (Other than a Short-Term SBITA) in a future fiscal year — Use GASB 96 process if subscription payments total exceeds capitalization threshold. Disclose any capitalizable expenses on the Prepayments Log.",
IF(AND(C199="No",OR(D199="Yes",D199="No, but will once implementation is complete"),E199="Yes",F199="Yes",G199="No"),"4. Record an expense as payments are made. Disclose any expenses of variable payments recognized in the reporting period. (No asset or liability recorded.)","")))))</f>
        <v/>
      </c>
      <c r="J199" s="129"/>
      <c r="K199" s="129"/>
      <c r="L199" s="130"/>
      <c r="M199" s="130"/>
      <c r="N199" s="130"/>
      <c r="O199" s="131" t="str">
        <f t="shared" si="5"/>
        <v/>
      </c>
      <c r="P199" s="132"/>
      <c r="Q199" s="126"/>
      <c r="R199" s="126"/>
      <c r="S199" s="134"/>
      <c r="T199" s="134"/>
      <c r="U199" s="134"/>
      <c r="V199" s="127"/>
      <c r="W199" s="127"/>
      <c r="X199" s="127"/>
      <c r="Y199" s="127"/>
      <c r="Z199" s="135"/>
    </row>
    <row r="200" spans="1:26" s="136" customFormat="1" ht="82.8" customHeight="1" x14ac:dyDescent="0.3">
      <c r="A200" s="125">
        <v>195</v>
      </c>
      <c r="B200" s="126"/>
      <c r="C200" s="127"/>
      <c r="D200" s="128"/>
      <c r="E200" s="127"/>
      <c r="F200" s="127"/>
      <c r="G200" s="127"/>
      <c r="H200" s="127"/>
      <c r="I200" s="161" t="str">
        <f t="shared" si="6"/>
        <v/>
      </c>
      <c r="J200" s="129"/>
      <c r="K200" s="129"/>
      <c r="L200" s="130"/>
      <c r="M200" s="130"/>
      <c r="N200" s="130"/>
      <c r="O200" s="131" t="str">
        <f t="shared" ref="O200:O263" si="7">IF(E200="Yes","Enter the Subscription Term Here.",
IF(E200="No","N/A",""))</f>
        <v/>
      </c>
      <c r="P200" s="132"/>
      <c r="Q200" s="126"/>
      <c r="R200" s="126"/>
      <c r="S200" s="134"/>
      <c r="T200" s="134"/>
      <c r="U200" s="134"/>
      <c r="V200" s="127"/>
      <c r="W200" s="127"/>
      <c r="X200" s="127"/>
      <c r="Y200" s="127"/>
      <c r="Z200" s="135"/>
    </row>
    <row r="201" spans="1:26" s="136" customFormat="1" ht="82.8" customHeight="1" x14ac:dyDescent="0.3">
      <c r="A201" s="125">
        <v>196</v>
      </c>
      <c r="B201" s="126"/>
      <c r="C201" s="127"/>
      <c r="D201" s="128"/>
      <c r="E201" s="127"/>
      <c r="F201" s="127"/>
      <c r="G201" s="127"/>
      <c r="H201" s="127"/>
      <c r="I201" s="161" t="str">
        <f t="shared" si="6"/>
        <v/>
      </c>
      <c r="J201" s="129"/>
      <c r="K201" s="129"/>
      <c r="L201" s="130"/>
      <c r="M201" s="130"/>
      <c r="N201" s="130"/>
      <c r="O201" s="131" t="str">
        <f t="shared" si="7"/>
        <v/>
      </c>
      <c r="P201" s="132"/>
      <c r="Q201" s="126"/>
      <c r="R201" s="126"/>
      <c r="S201" s="134"/>
      <c r="T201" s="134"/>
      <c r="U201" s="134"/>
      <c r="V201" s="127"/>
      <c r="W201" s="127"/>
      <c r="X201" s="127"/>
      <c r="Y201" s="127"/>
      <c r="Z201" s="135"/>
    </row>
    <row r="202" spans="1:26" s="136" customFormat="1" ht="82.8" customHeight="1" x14ac:dyDescent="0.3">
      <c r="A202" s="125">
        <v>197</v>
      </c>
      <c r="B202" s="126"/>
      <c r="C202" s="127"/>
      <c r="D202" s="128"/>
      <c r="E202" s="127"/>
      <c r="F202" s="127"/>
      <c r="G202" s="127"/>
      <c r="H202" s="127"/>
      <c r="I202" s="161" t="str">
        <f t="shared" si="6"/>
        <v/>
      </c>
      <c r="J202" s="129"/>
      <c r="K202" s="129"/>
      <c r="L202" s="130"/>
      <c r="M202" s="130"/>
      <c r="N202" s="130"/>
      <c r="O202" s="131" t="str">
        <f t="shared" si="7"/>
        <v/>
      </c>
      <c r="P202" s="132"/>
      <c r="Q202" s="126"/>
      <c r="R202" s="126"/>
      <c r="S202" s="134"/>
      <c r="T202" s="134"/>
      <c r="U202" s="134"/>
      <c r="V202" s="127"/>
      <c r="W202" s="127"/>
      <c r="X202" s="127"/>
      <c r="Y202" s="127"/>
      <c r="Z202" s="135"/>
    </row>
    <row r="203" spans="1:26" s="136" customFormat="1" ht="82.8" customHeight="1" x14ac:dyDescent="0.3">
      <c r="A203" s="125">
        <v>198</v>
      </c>
      <c r="B203" s="126"/>
      <c r="C203" s="127"/>
      <c r="D203" s="128"/>
      <c r="E203" s="127"/>
      <c r="F203" s="127"/>
      <c r="G203" s="127"/>
      <c r="H203" s="127"/>
      <c r="I203" s="161" t="str">
        <f t="shared" si="6"/>
        <v/>
      </c>
      <c r="J203" s="129"/>
      <c r="K203" s="129"/>
      <c r="L203" s="130"/>
      <c r="M203" s="130"/>
      <c r="N203" s="130"/>
      <c r="O203" s="131" t="str">
        <f t="shared" si="7"/>
        <v/>
      </c>
      <c r="P203" s="132"/>
      <c r="Q203" s="126"/>
      <c r="R203" s="126"/>
      <c r="S203" s="134"/>
      <c r="T203" s="134"/>
      <c r="U203" s="134"/>
      <c r="V203" s="127"/>
      <c r="W203" s="127"/>
      <c r="X203" s="127"/>
      <c r="Y203" s="127"/>
      <c r="Z203" s="135"/>
    </row>
    <row r="204" spans="1:26" s="136" customFormat="1" ht="82.8" customHeight="1" x14ac:dyDescent="0.3">
      <c r="A204" s="125">
        <v>199</v>
      </c>
      <c r="B204" s="126"/>
      <c r="C204" s="127"/>
      <c r="D204" s="128"/>
      <c r="E204" s="127"/>
      <c r="F204" s="127"/>
      <c r="G204" s="127"/>
      <c r="H204" s="127"/>
      <c r="I204" s="161" t="str">
        <f t="shared" si="6"/>
        <v/>
      </c>
      <c r="J204" s="129"/>
      <c r="K204" s="129"/>
      <c r="L204" s="130"/>
      <c r="M204" s="130"/>
      <c r="N204" s="130"/>
      <c r="O204" s="131" t="str">
        <f t="shared" si="7"/>
        <v/>
      </c>
      <c r="P204" s="132"/>
      <c r="Q204" s="126"/>
      <c r="R204" s="126"/>
      <c r="S204" s="134"/>
      <c r="T204" s="134"/>
      <c r="U204" s="134"/>
      <c r="V204" s="127"/>
      <c r="W204" s="127"/>
      <c r="X204" s="127"/>
      <c r="Y204" s="127"/>
      <c r="Z204" s="135"/>
    </row>
    <row r="205" spans="1:26" s="136" customFormat="1" ht="82.8" customHeight="1" x14ac:dyDescent="0.3">
      <c r="A205" s="125">
        <v>200</v>
      </c>
      <c r="B205" s="126"/>
      <c r="C205" s="127"/>
      <c r="D205" s="128"/>
      <c r="E205" s="127"/>
      <c r="F205" s="127"/>
      <c r="G205" s="127"/>
      <c r="H205" s="127"/>
      <c r="I205" s="161" t="str">
        <f t="shared" si="6"/>
        <v/>
      </c>
      <c r="J205" s="129"/>
      <c r="K205" s="129"/>
      <c r="L205" s="130"/>
      <c r="M205" s="130"/>
      <c r="N205" s="130"/>
      <c r="O205" s="131" t="str">
        <f t="shared" si="7"/>
        <v/>
      </c>
      <c r="P205" s="132"/>
      <c r="Q205" s="126"/>
      <c r="R205" s="126"/>
      <c r="S205" s="134"/>
      <c r="T205" s="134"/>
      <c r="U205" s="134"/>
      <c r="V205" s="127"/>
      <c r="W205" s="127"/>
      <c r="X205" s="127"/>
      <c r="Y205" s="127"/>
      <c r="Z205" s="135"/>
    </row>
    <row r="206" spans="1:26" s="136" customFormat="1" ht="82.8" customHeight="1" x14ac:dyDescent="0.3">
      <c r="A206" s="125">
        <v>201</v>
      </c>
      <c r="B206" s="126"/>
      <c r="C206" s="127"/>
      <c r="D206" s="128"/>
      <c r="E206" s="127"/>
      <c r="F206" s="127"/>
      <c r="G206" s="127"/>
      <c r="H206" s="127"/>
      <c r="I206" s="161" t="str">
        <f t="shared" si="6"/>
        <v/>
      </c>
      <c r="J206" s="129"/>
      <c r="K206" s="129"/>
      <c r="L206" s="130"/>
      <c r="M206" s="130"/>
      <c r="N206" s="130"/>
      <c r="O206" s="131" t="str">
        <f t="shared" si="7"/>
        <v/>
      </c>
      <c r="P206" s="132"/>
      <c r="Q206" s="126"/>
      <c r="R206" s="126"/>
      <c r="S206" s="134"/>
      <c r="T206" s="134"/>
      <c r="U206" s="134"/>
      <c r="V206" s="127"/>
      <c r="W206" s="127"/>
      <c r="X206" s="127"/>
      <c r="Y206" s="127"/>
      <c r="Z206" s="135"/>
    </row>
    <row r="207" spans="1:26" s="136" customFormat="1" ht="82.8" customHeight="1" x14ac:dyDescent="0.3">
      <c r="A207" s="125">
        <v>202</v>
      </c>
      <c r="B207" s="126"/>
      <c r="C207" s="127"/>
      <c r="D207" s="128"/>
      <c r="E207" s="127"/>
      <c r="F207" s="127"/>
      <c r="G207" s="127"/>
      <c r="H207" s="127"/>
      <c r="I207" s="161" t="str">
        <f t="shared" si="6"/>
        <v/>
      </c>
      <c r="J207" s="129"/>
      <c r="K207" s="129"/>
      <c r="L207" s="130"/>
      <c r="M207" s="130"/>
      <c r="N207" s="130"/>
      <c r="O207" s="131" t="str">
        <f t="shared" si="7"/>
        <v/>
      </c>
      <c r="P207" s="132"/>
      <c r="Q207" s="126"/>
      <c r="R207" s="126"/>
      <c r="S207" s="134"/>
      <c r="T207" s="134"/>
      <c r="U207" s="134"/>
      <c r="V207" s="127"/>
      <c r="W207" s="127"/>
      <c r="X207" s="127"/>
      <c r="Y207" s="127"/>
      <c r="Z207" s="135"/>
    </row>
    <row r="208" spans="1:26" s="136" customFormat="1" ht="82.8" customHeight="1" x14ac:dyDescent="0.3">
      <c r="A208" s="125">
        <v>203</v>
      </c>
      <c r="B208" s="126"/>
      <c r="C208" s="127"/>
      <c r="D208" s="128"/>
      <c r="E208" s="127"/>
      <c r="F208" s="127"/>
      <c r="G208" s="127"/>
      <c r="H208" s="127"/>
      <c r="I208" s="161" t="str">
        <f t="shared" si="6"/>
        <v/>
      </c>
      <c r="J208" s="129"/>
      <c r="K208" s="129"/>
      <c r="L208" s="130"/>
      <c r="M208" s="130"/>
      <c r="N208" s="130"/>
      <c r="O208" s="131" t="str">
        <f t="shared" si="7"/>
        <v/>
      </c>
      <c r="P208" s="132"/>
      <c r="Q208" s="126"/>
      <c r="R208" s="126"/>
      <c r="S208" s="134"/>
      <c r="T208" s="134"/>
      <c r="U208" s="134"/>
      <c r="V208" s="127"/>
      <c r="W208" s="127"/>
      <c r="X208" s="127"/>
      <c r="Y208" s="127"/>
      <c r="Z208" s="135"/>
    </row>
    <row r="209" spans="1:26" s="136" customFormat="1" ht="82.8" customHeight="1" x14ac:dyDescent="0.3">
      <c r="A209" s="125">
        <v>204</v>
      </c>
      <c r="B209" s="126"/>
      <c r="C209" s="127"/>
      <c r="D209" s="128"/>
      <c r="E209" s="127"/>
      <c r="F209" s="127"/>
      <c r="G209" s="127"/>
      <c r="H209" s="127"/>
      <c r="I209" s="161" t="str">
        <f t="shared" si="6"/>
        <v/>
      </c>
      <c r="J209" s="129"/>
      <c r="K209" s="129"/>
      <c r="L209" s="130"/>
      <c r="M209" s="130"/>
      <c r="N209" s="130"/>
      <c r="O209" s="131" t="str">
        <f t="shared" si="7"/>
        <v/>
      </c>
      <c r="P209" s="132"/>
      <c r="Q209" s="126"/>
      <c r="R209" s="126"/>
      <c r="S209" s="134"/>
      <c r="T209" s="134"/>
      <c r="U209" s="134"/>
      <c r="V209" s="127"/>
      <c r="W209" s="127"/>
      <c r="X209" s="127"/>
      <c r="Y209" s="127"/>
      <c r="Z209" s="135"/>
    </row>
    <row r="210" spans="1:26" s="136" customFormat="1" ht="82.8" customHeight="1" x14ac:dyDescent="0.3">
      <c r="A210" s="125">
        <v>205</v>
      </c>
      <c r="B210" s="126"/>
      <c r="C210" s="127"/>
      <c r="D210" s="128"/>
      <c r="E210" s="127"/>
      <c r="F210" s="127"/>
      <c r="G210" s="127"/>
      <c r="H210" s="127"/>
      <c r="I210" s="161" t="str">
        <f t="shared" si="6"/>
        <v/>
      </c>
      <c r="J210" s="129"/>
      <c r="K210" s="129"/>
      <c r="L210" s="130"/>
      <c r="M210" s="130"/>
      <c r="N210" s="130"/>
      <c r="O210" s="131" t="str">
        <f t="shared" si="7"/>
        <v/>
      </c>
      <c r="P210" s="132"/>
      <c r="Q210" s="126"/>
      <c r="R210" s="126"/>
      <c r="S210" s="134"/>
      <c r="T210" s="134"/>
      <c r="U210" s="134"/>
      <c r="V210" s="127"/>
      <c r="W210" s="127"/>
      <c r="X210" s="127"/>
      <c r="Y210" s="127"/>
      <c r="Z210" s="135"/>
    </row>
    <row r="211" spans="1:26" s="136" customFormat="1" ht="82.8" customHeight="1" x14ac:dyDescent="0.3">
      <c r="A211" s="125">
        <v>206</v>
      </c>
      <c r="B211" s="126"/>
      <c r="C211" s="127"/>
      <c r="D211" s="128"/>
      <c r="E211" s="127"/>
      <c r="F211" s="127"/>
      <c r="G211" s="127"/>
      <c r="H211" s="127"/>
      <c r="I211" s="161" t="str">
        <f t="shared" si="6"/>
        <v/>
      </c>
      <c r="J211" s="129"/>
      <c r="K211" s="129"/>
      <c r="L211" s="130"/>
      <c r="M211" s="130"/>
      <c r="N211" s="130"/>
      <c r="O211" s="131" t="str">
        <f t="shared" si="7"/>
        <v/>
      </c>
      <c r="P211" s="132"/>
      <c r="Q211" s="126"/>
      <c r="R211" s="126"/>
      <c r="S211" s="134"/>
      <c r="T211" s="134"/>
      <c r="U211" s="134"/>
      <c r="V211" s="127"/>
      <c r="W211" s="127"/>
      <c r="X211" s="127"/>
      <c r="Y211" s="127"/>
      <c r="Z211" s="135"/>
    </row>
    <row r="212" spans="1:26" s="136" customFormat="1" ht="82.8" customHeight="1" x14ac:dyDescent="0.3">
      <c r="A212" s="125">
        <v>207</v>
      </c>
      <c r="B212" s="126"/>
      <c r="C212" s="127"/>
      <c r="D212" s="128"/>
      <c r="E212" s="127"/>
      <c r="F212" s="127"/>
      <c r="G212" s="127"/>
      <c r="H212" s="127"/>
      <c r="I212" s="161" t="str">
        <f t="shared" si="6"/>
        <v/>
      </c>
      <c r="J212" s="129"/>
      <c r="K212" s="129"/>
      <c r="L212" s="130"/>
      <c r="M212" s="130"/>
      <c r="N212" s="130"/>
      <c r="O212" s="131" t="str">
        <f t="shared" si="7"/>
        <v/>
      </c>
      <c r="P212" s="132"/>
      <c r="Q212" s="126"/>
      <c r="R212" s="126"/>
      <c r="S212" s="134"/>
      <c r="T212" s="134"/>
      <c r="U212" s="134"/>
      <c r="V212" s="127"/>
      <c r="W212" s="127"/>
      <c r="X212" s="127"/>
      <c r="Y212" s="127"/>
      <c r="Z212" s="135"/>
    </row>
    <row r="213" spans="1:26" s="136" customFormat="1" ht="82.8" customHeight="1" x14ac:dyDescent="0.3">
      <c r="A213" s="125">
        <v>208</v>
      </c>
      <c r="B213" s="126"/>
      <c r="C213" s="127"/>
      <c r="D213" s="128"/>
      <c r="E213" s="127"/>
      <c r="F213" s="127"/>
      <c r="G213" s="127"/>
      <c r="H213" s="127"/>
      <c r="I213" s="161" t="str">
        <f t="shared" si="6"/>
        <v/>
      </c>
      <c r="J213" s="129"/>
      <c r="K213" s="129"/>
      <c r="L213" s="130"/>
      <c r="M213" s="130"/>
      <c r="N213" s="130"/>
      <c r="O213" s="131" t="str">
        <f t="shared" si="7"/>
        <v/>
      </c>
      <c r="P213" s="132"/>
      <c r="Q213" s="126"/>
      <c r="R213" s="126"/>
      <c r="S213" s="134"/>
      <c r="T213" s="134"/>
      <c r="U213" s="134"/>
      <c r="V213" s="127"/>
      <c r="W213" s="127"/>
      <c r="X213" s="127"/>
      <c r="Y213" s="127"/>
      <c r="Z213" s="135"/>
    </row>
    <row r="214" spans="1:26" s="136" customFormat="1" ht="82.8" customHeight="1" x14ac:dyDescent="0.3">
      <c r="A214" s="125">
        <v>209</v>
      </c>
      <c r="B214" s="126"/>
      <c r="C214" s="127"/>
      <c r="D214" s="128"/>
      <c r="E214" s="127"/>
      <c r="F214" s="127"/>
      <c r="G214" s="127"/>
      <c r="H214" s="127"/>
      <c r="I214" s="161" t="str">
        <f t="shared" si="6"/>
        <v/>
      </c>
      <c r="J214" s="129"/>
      <c r="K214" s="129"/>
      <c r="L214" s="130"/>
      <c r="M214" s="130"/>
      <c r="N214" s="130"/>
      <c r="O214" s="131" t="str">
        <f t="shared" si="7"/>
        <v/>
      </c>
      <c r="P214" s="132"/>
      <c r="Q214" s="126"/>
      <c r="R214" s="126"/>
      <c r="S214" s="134"/>
      <c r="T214" s="134"/>
      <c r="U214" s="134"/>
      <c r="V214" s="127"/>
      <c r="W214" s="127"/>
      <c r="X214" s="127"/>
      <c r="Y214" s="127"/>
      <c r="Z214" s="135"/>
    </row>
    <row r="215" spans="1:26" s="136" customFormat="1" ht="82.8" customHeight="1" x14ac:dyDescent="0.3">
      <c r="A215" s="125">
        <v>210</v>
      </c>
      <c r="B215" s="126"/>
      <c r="C215" s="127"/>
      <c r="D215" s="128"/>
      <c r="E215" s="127"/>
      <c r="F215" s="127"/>
      <c r="G215" s="127"/>
      <c r="H215" s="127"/>
      <c r="I215" s="161" t="str">
        <f t="shared" si="6"/>
        <v/>
      </c>
      <c r="J215" s="129"/>
      <c r="K215" s="129"/>
      <c r="L215" s="130"/>
      <c r="M215" s="130"/>
      <c r="N215" s="130"/>
      <c r="O215" s="131" t="str">
        <f t="shared" si="7"/>
        <v/>
      </c>
      <c r="P215" s="132"/>
      <c r="Q215" s="126"/>
      <c r="R215" s="126"/>
      <c r="S215" s="134"/>
      <c r="T215" s="134"/>
      <c r="U215" s="134"/>
      <c r="V215" s="127"/>
      <c r="W215" s="127"/>
      <c r="X215" s="127"/>
      <c r="Y215" s="127"/>
      <c r="Z215" s="135"/>
    </row>
    <row r="216" spans="1:26" s="136" customFormat="1" ht="82.8" customHeight="1" x14ac:dyDescent="0.3">
      <c r="A216" s="125">
        <v>211</v>
      </c>
      <c r="B216" s="126"/>
      <c r="C216" s="127"/>
      <c r="D216" s="128"/>
      <c r="E216" s="127"/>
      <c r="F216" s="127"/>
      <c r="G216" s="127"/>
      <c r="H216" s="127"/>
      <c r="I216" s="161" t="str">
        <f t="shared" si="6"/>
        <v/>
      </c>
      <c r="J216" s="129"/>
      <c r="K216" s="129"/>
      <c r="L216" s="130"/>
      <c r="M216" s="130"/>
      <c r="N216" s="130"/>
      <c r="O216" s="131" t="str">
        <f t="shared" si="7"/>
        <v/>
      </c>
      <c r="P216" s="132"/>
      <c r="Q216" s="126"/>
      <c r="R216" s="126"/>
      <c r="S216" s="134"/>
      <c r="T216" s="134"/>
      <c r="U216" s="134"/>
      <c r="V216" s="127"/>
      <c r="W216" s="127"/>
      <c r="X216" s="127"/>
      <c r="Y216" s="127"/>
      <c r="Z216" s="135"/>
    </row>
    <row r="217" spans="1:26" s="136" customFormat="1" ht="82.8" customHeight="1" x14ac:dyDescent="0.3">
      <c r="A217" s="125">
        <v>212</v>
      </c>
      <c r="B217" s="126"/>
      <c r="C217" s="127"/>
      <c r="D217" s="128"/>
      <c r="E217" s="127"/>
      <c r="F217" s="127"/>
      <c r="G217" s="127"/>
      <c r="H217" s="127"/>
      <c r="I217" s="161" t="str">
        <f t="shared" si="6"/>
        <v/>
      </c>
      <c r="J217" s="129"/>
      <c r="K217" s="129"/>
      <c r="L217" s="130"/>
      <c r="M217" s="130"/>
      <c r="N217" s="130"/>
      <c r="O217" s="131" t="str">
        <f t="shared" si="7"/>
        <v/>
      </c>
      <c r="P217" s="132"/>
      <c r="Q217" s="126"/>
      <c r="R217" s="126"/>
      <c r="S217" s="134"/>
      <c r="T217" s="134"/>
      <c r="U217" s="134"/>
      <c r="V217" s="127"/>
      <c r="W217" s="127"/>
      <c r="X217" s="127"/>
      <c r="Y217" s="127"/>
      <c r="Z217" s="135"/>
    </row>
    <row r="218" spans="1:26" s="136" customFormat="1" ht="82.8" customHeight="1" x14ac:dyDescent="0.3">
      <c r="A218" s="125">
        <v>213</v>
      </c>
      <c r="B218" s="126"/>
      <c r="C218" s="127"/>
      <c r="D218" s="128"/>
      <c r="E218" s="127"/>
      <c r="F218" s="127"/>
      <c r="G218" s="127"/>
      <c r="H218" s="127"/>
      <c r="I218" s="161" t="str">
        <f t="shared" si="6"/>
        <v/>
      </c>
      <c r="J218" s="129"/>
      <c r="K218" s="129"/>
      <c r="L218" s="130"/>
      <c r="M218" s="130"/>
      <c r="N218" s="130"/>
      <c r="O218" s="131" t="str">
        <f t="shared" si="7"/>
        <v/>
      </c>
      <c r="P218" s="132"/>
      <c r="Q218" s="126"/>
      <c r="R218" s="126"/>
      <c r="S218" s="134"/>
      <c r="T218" s="134"/>
      <c r="U218" s="134"/>
      <c r="V218" s="127"/>
      <c r="W218" s="127"/>
      <c r="X218" s="127"/>
      <c r="Y218" s="127"/>
      <c r="Z218" s="135"/>
    </row>
    <row r="219" spans="1:26" s="136" customFormat="1" ht="82.8" customHeight="1" x14ac:dyDescent="0.3">
      <c r="A219" s="125">
        <v>214</v>
      </c>
      <c r="B219" s="126"/>
      <c r="C219" s="127"/>
      <c r="D219" s="128"/>
      <c r="E219" s="127"/>
      <c r="F219" s="127"/>
      <c r="G219" s="127"/>
      <c r="H219" s="127"/>
      <c r="I219" s="161" t="str">
        <f t="shared" si="6"/>
        <v/>
      </c>
      <c r="J219" s="129"/>
      <c r="K219" s="129"/>
      <c r="L219" s="130"/>
      <c r="M219" s="130"/>
      <c r="N219" s="130"/>
      <c r="O219" s="131" t="str">
        <f t="shared" si="7"/>
        <v/>
      </c>
      <c r="P219" s="132"/>
      <c r="Q219" s="126"/>
      <c r="R219" s="126"/>
      <c r="S219" s="134"/>
      <c r="T219" s="134"/>
      <c r="U219" s="134"/>
      <c r="V219" s="127"/>
      <c r="W219" s="127"/>
      <c r="X219" s="127"/>
      <c r="Y219" s="127"/>
      <c r="Z219" s="135"/>
    </row>
    <row r="220" spans="1:26" s="136" customFormat="1" ht="82.8" customHeight="1" x14ac:dyDescent="0.3">
      <c r="A220" s="125">
        <v>215</v>
      </c>
      <c r="B220" s="126"/>
      <c r="C220" s="127"/>
      <c r="D220" s="128"/>
      <c r="E220" s="127"/>
      <c r="F220" s="127"/>
      <c r="G220" s="127"/>
      <c r="H220" s="127"/>
      <c r="I220" s="161" t="str">
        <f t="shared" si="6"/>
        <v/>
      </c>
      <c r="J220" s="129"/>
      <c r="K220" s="129"/>
      <c r="L220" s="130"/>
      <c r="M220" s="130"/>
      <c r="N220" s="130"/>
      <c r="O220" s="131" t="str">
        <f t="shared" si="7"/>
        <v/>
      </c>
      <c r="P220" s="132"/>
      <c r="Q220" s="126"/>
      <c r="R220" s="126"/>
      <c r="S220" s="134"/>
      <c r="T220" s="134"/>
      <c r="U220" s="134"/>
      <c r="V220" s="127"/>
      <c r="W220" s="127"/>
      <c r="X220" s="127"/>
      <c r="Y220" s="127"/>
      <c r="Z220" s="135"/>
    </row>
    <row r="221" spans="1:26" s="136" customFormat="1" ht="82.8" customHeight="1" x14ac:dyDescent="0.3">
      <c r="A221" s="125">
        <v>216</v>
      </c>
      <c r="B221" s="126"/>
      <c r="C221" s="127"/>
      <c r="D221" s="128"/>
      <c r="E221" s="127"/>
      <c r="F221" s="127"/>
      <c r="G221" s="127"/>
      <c r="H221" s="127"/>
      <c r="I221" s="161" t="str">
        <f t="shared" si="6"/>
        <v/>
      </c>
      <c r="J221" s="129"/>
      <c r="K221" s="129"/>
      <c r="L221" s="130"/>
      <c r="M221" s="130"/>
      <c r="N221" s="130"/>
      <c r="O221" s="131" t="str">
        <f t="shared" si="7"/>
        <v/>
      </c>
      <c r="P221" s="132"/>
      <c r="Q221" s="126"/>
      <c r="R221" s="126"/>
      <c r="S221" s="134"/>
      <c r="T221" s="134"/>
      <c r="U221" s="134"/>
      <c r="V221" s="127"/>
      <c r="W221" s="127"/>
      <c r="X221" s="127"/>
      <c r="Y221" s="127"/>
      <c r="Z221" s="135"/>
    </row>
    <row r="222" spans="1:26" s="136" customFormat="1" ht="82.8" customHeight="1" x14ac:dyDescent="0.3">
      <c r="A222" s="125">
        <v>217</v>
      </c>
      <c r="B222" s="126"/>
      <c r="C222" s="127"/>
      <c r="D222" s="128"/>
      <c r="E222" s="127"/>
      <c r="F222" s="127"/>
      <c r="G222" s="127"/>
      <c r="H222" s="127"/>
      <c r="I222" s="161" t="str">
        <f t="shared" si="6"/>
        <v/>
      </c>
      <c r="J222" s="129"/>
      <c r="K222" s="129"/>
      <c r="L222" s="130"/>
      <c r="M222" s="130"/>
      <c r="N222" s="130"/>
      <c r="O222" s="131" t="str">
        <f t="shared" si="7"/>
        <v/>
      </c>
      <c r="P222" s="132"/>
      <c r="Q222" s="126"/>
      <c r="R222" s="126"/>
      <c r="S222" s="134"/>
      <c r="T222" s="134"/>
      <c r="U222" s="134"/>
      <c r="V222" s="127"/>
      <c r="W222" s="127"/>
      <c r="X222" s="127"/>
      <c r="Y222" s="127"/>
      <c r="Z222" s="135"/>
    </row>
    <row r="223" spans="1:26" s="136" customFormat="1" ht="82.8" customHeight="1" x14ac:dyDescent="0.3">
      <c r="A223" s="125">
        <v>218</v>
      </c>
      <c r="B223" s="126"/>
      <c r="C223" s="127"/>
      <c r="D223" s="128"/>
      <c r="E223" s="127"/>
      <c r="F223" s="127"/>
      <c r="G223" s="127"/>
      <c r="H223" s="127"/>
      <c r="I223" s="161" t="str">
        <f t="shared" si="6"/>
        <v/>
      </c>
      <c r="J223" s="129"/>
      <c r="K223" s="129"/>
      <c r="L223" s="130"/>
      <c r="M223" s="130"/>
      <c r="N223" s="130"/>
      <c r="O223" s="131" t="str">
        <f t="shared" si="7"/>
        <v/>
      </c>
      <c r="P223" s="132"/>
      <c r="Q223" s="126"/>
      <c r="R223" s="126"/>
      <c r="S223" s="134"/>
      <c r="T223" s="134"/>
      <c r="U223" s="134"/>
      <c r="V223" s="127"/>
      <c r="W223" s="127"/>
      <c r="X223" s="127"/>
      <c r="Y223" s="127"/>
      <c r="Z223" s="135"/>
    </row>
    <row r="224" spans="1:26" s="136" customFormat="1" ht="82.8" customHeight="1" x14ac:dyDescent="0.3">
      <c r="A224" s="125">
        <v>219</v>
      </c>
      <c r="B224" s="126"/>
      <c r="C224" s="127"/>
      <c r="D224" s="128"/>
      <c r="E224" s="127"/>
      <c r="F224" s="127"/>
      <c r="G224" s="127"/>
      <c r="H224" s="127"/>
      <c r="I224" s="161" t="str">
        <f t="shared" si="6"/>
        <v/>
      </c>
      <c r="J224" s="129"/>
      <c r="K224" s="129"/>
      <c r="L224" s="130"/>
      <c r="M224" s="130"/>
      <c r="N224" s="130"/>
      <c r="O224" s="131" t="str">
        <f t="shared" si="7"/>
        <v/>
      </c>
      <c r="P224" s="132"/>
      <c r="Q224" s="126"/>
      <c r="R224" s="126"/>
      <c r="S224" s="134"/>
      <c r="T224" s="134"/>
      <c r="U224" s="134"/>
      <c r="V224" s="127"/>
      <c r="W224" s="127"/>
      <c r="X224" s="127"/>
      <c r="Y224" s="127"/>
      <c r="Z224" s="135"/>
    </row>
    <row r="225" spans="1:26" s="136" customFormat="1" ht="82.8" customHeight="1" x14ac:dyDescent="0.3">
      <c r="A225" s="125">
        <v>220</v>
      </c>
      <c r="B225" s="126"/>
      <c r="C225" s="127"/>
      <c r="D225" s="128"/>
      <c r="E225" s="127"/>
      <c r="F225" s="127"/>
      <c r="G225" s="127"/>
      <c r="H225" s="127"/>
      <c r="I225" s="161" t="str">
        <f t="shared" si="6"/>
        <v/>
      </c>
      <c r="J225" s="129"/>
      <c r="K225" s="129"/>
      <c r="L225" s="130"/>
      <c r="M225" s="130"/>
      <c r="N225" s="130"/>
      <c r="O225" s="131" t="str">
        <f t="shared" si="7"/>
        <v/>
      </c>
      <c r="P225" s="132"/>
      <c r="Q225" s="126"/>
      <c r="R225" s="126"/>
      <c r="S225" s="134"/>
      <c r="T225" s="134"/>
      <c r="U225" s="134"/>
      <c r="V225" s="127"/>
      <c r="W225" s="127"/>
      <c r="X225" s="127"/>
      <c r="Y225" s="127"/>
      <c r="Z225" s="135"/>
    </row>
    <row r="226" spans="1:26" s="136" customFormat="1" ht="82.8" customHeight="1" x14ac:dyDescent="0.3">
      <c r="A226" s="125">
        <v>221</v>
      </c>
      <c r="B226" s="126"/>
      <c r="C226" s="127"/>
      <c r="D226" s="128"/>
      <c r="E226" s="127"/>
      <c r="F226" s="127"/>
      <c r="G226" s="127"/>
      <c r="H226" s="127"/>
      <c r="I226" s="161" t="str">
        <f t="shared" si="6"/>
        <v/>
      </c>
      <c r="J226" s="129"/>
      <c r="K226" s="129"/>
      <c r="L226" s="130"/>
      <c r="M226" s="130"/>
      <c r="N226" s="130"/>
      <c r="O226" s="131" t="str">
        <f t="shared" si="7"/>
        <v/>
      </c>
      <c r="P226" s="132"/>
      <c r="Q226" s="126"/>
      <c r="R226" s="126"/>
      <c r="S226" s="134"/>
      <c r="T226" s="134"/>
      <c r="U226" s="134"/>
      <c r="V226" s="127"/>
      <c r="W226" s="127"/>
      <c r="X226" s="127"/>
      <c r="Y226" s="127"/>
      <c r="Z226" s="135"/>
    </row>
    <row r="227" spans="1:26" s="136" customFormat="1" ht="82.8" customHeight="1" x14ac:dyDescent="0.3">
      <c r="A227" s="125">
        <v>222</v>
      </c>
      <c r="B227" s="126"/>
      <c r="C227" s="127"/>
      <c r="D227" s="128"/>
      <c r="E227" s="127"/>
      <c r="F227" s="127"/>
      <c r="G227" s="127"/>
      <c r="H227" s="127"/>
      <c r="I227" s="161" t="str">
        <f t="shared" si="6"/>
        <v/>
      </c>
      <c r="J227" s="129"/>
      <c r="K227" s="129"/>
      <c r="L227" s="130"/>
      <c r="M227" s="130"/>
      <c r="N227" s="130"/>
      <c r="O227" s="131" t="str">
        <f t="shared" si="7"/>
        <v/>
      </c>
      <c r="P227" s="132"/>
      <c r="Q227" s="126"/>
      <c r="R227" s="126"/>
      <c r="S227" s="134"/>
      <c r="T227" s="134"/>
      <c r="U227" s="134"/>
      <c r="V227" s="127"/>
      <c r="W227" s="127"/>
      <c r="X227" s="127"/>
      <c r="Y227" s="127"/>
      <c r="Z227" s="135"/>
    </row>
    <row r="228" spans="1:26" s="136" customFormat="1" ht="82.8" customHeight="1" x14ac:dyDescent="0.3">
      <c r="A228" s="125">
        <v>223</v>
      </c>
      <c r="B228" s="126"/>
      <c r="C228" s="127"/>
      <c r="D228" s="128"/>
      <c r="E228" s="127"/>
      <c r="F228" s="127"/>
      <c r="G228" s="127"/>
      <c r="H228" s="127"/>
      <c r="I228" s="161" t="str">
        <f t="shared" si="6"/>
        <v/>
      </c>
      <c r="J228" s="129"/>
      <c r="K228" s="129"/>
      <c r="L228" s="130"/>
      <c r="M228" s="130"/>
      <c r="N228" s="130"/>
      <c r="O228" s="131" t="str">
        <f t="shared" si="7"/>
        <v/>
      </c>
      <c r="P228" s="132"/>
      <c r="Q228" s="126"/>
      <c r="R228" s="126"/>
      <c r="S228" s="134"/>
      <c r="T228" s="134"/>
      <c r="U228" s="134"/>
      <c r="V228" s="127"/>
      <c r="W228" s="127"/>
      <c r="X228" s="127"/>
      <c r="Y228" s="127"/>
      <c r="Z228" s="135"/>
    </row>
    <row r="229" spans="1:26" s="136" customFormat="1" ht="82.8" customHeight="1" x14ac:dyDescent="0.3">
      <c r="A229" s="125">
        <v>224</v>
      </c>
      <c r="B229" s="126"/>
      <c r="C229" s="127"/>
      <c r="D229" s="128"/>
      <c r="E229" s="127"/>
      <c r="F229" s="127"/>
      <c r="G229" s="127"/>
      <c r="H229" s="127"/>
      <c r="I229" s="161" t="str">
        <f t="shared" si="6"/>
        <v/>
      </c>
      <c r="J229" s="129"/>
      <c r="K229" s="129"/>
      <c r="L229" s="130"/>
      <c r="M229" s="130"/>
      <c r="N229" s="130"/>
      <c r="O229" s="131" t="str">
        <f t="shared" si="7"/>
        <v/>
      </c>
      <c r="P229" s="132"/>
      <c r="Q229" s="126"/>
      <c r="R229" s="126"/>
      <c r="S229" s="134"/>
      <c r="T229" s="134"/>
      <c r="U229" s="134"/>
      <c r="V229" s="127"/>
      <c r="W229" s="127"/>
      <c r="X229" s="127"/>
      <c r="Y229" s="127"/>
      <c r="Z229" s="135"/>
    </row>
    <row r="230" spans="1:26" s="136" customFormat="1" ht="82.8" customHeight="1" x14ac:dyDescent="0.3">
      <c r="A230" s="125">
        <v>225</v>
      </c>
      <c r="B230" s="126"/>
      <c r="C230" s="127"/>
      <c r="D230" s="128"/>
      <c r="E230" s="127"/>
      <c r="F230" s="127"/>
      <c r="G230" s="127"/>
      <c r="H230" s="127"/>
      <c r="I230" s="161" t="str">
        <f t="shared" si="6"/>
        <v/>
      </c>
      <c r="J230" s="129"/>
      <c r="K230" s="129"/>
      <c r="L230" s="130"/>
      <c r="M230" s="130"/>
      <c r="N230" s="130"/>
      <c r="O230" s="131" t="str">
        <f t="shared" si="7"/>
        <v/>
      </c>
      <c r="P230" s="132"/>
      <c r="Q230" s="126"/>
      <c r="R230" s="126"/>
      <c r="S230" s="134"/>
      <c r="T230" s="134"/>
      <c r="U230" s="134"/>
      <c r="V230" s="127"/>
      <c r="W230" s="127"/>
      <c r="X230" s="127"/>
      <c r="Y230" s="127"/>
      <c r="Z230" s="135"/>
    </row>
    <row r="231" spans="1:26" s="136" customFormat="1" ht="82.8" customHeight="1" x14ac:dyDescent="0.3">
      <c r="A231" s="125">
        <v>226</v>
      </c>
      <c r="B231" s="126"/>
      <c r="C231" s="127"/>
      <c r="D231" s="128"/>
      <c r="E231" s="127"/>
      <c r="F231" s="127"/>
      <c r="G231" s="127"/>
      <c r="H231" s="127"/>
      <c r="I231" s="161" t="str">
        <f t="shared" si="6"/>
        <v/>
      </c>
      <c r="J231" s="129"/>
      <c r="K231" s="129"/>
      <c r="L231" s="130"/>
      <c r="M231" s="130"/>
      <c r="N231" s="130"/>
      <c r="O231" s="131" t="str">
        <f t="shared" si="7"/>
        <v/>
      </c>
      <c r="P231" s="132"/>
      <c r="Q231" s="126"/>
      <c r="R231" s="126"/>
      <c r="S231" s="134"/>
      <c r="T231" s="134"/>
      <c r="U231" s="134"/>
      <c r="V231" s="127"/>
      <c r="W231" s="127"/>
      <c r="X231" s="127"/>
      <c r="Y231" s="127"/>
      <c r="Z231" s="135"/>
    </row>
    <row r="232" spans="1:26" s="136" customFormat="1" ht="82.8" customHeight="1" x14ac:dyDescent="0.3">
      <c r="A232" s="125">
        <v>227</v>
      </c>
      <c r="B232" s="126"/>
      <c r="C232" s="127"/>
      <c r="D232" s="128"/>
      <c r="E232" s="127"/>
      <c r="F232" s="127"/>
      <c r="G232" s="127"/>
      <c r="H232" s="127"/>
      <c r="I232" s="161" t="str">
        <f t="shared" si="6"/>
        <v/>
      </c>
      <c r="J232" s="129"/>
      <c r="K232" s="129"/>
      <c r="L232" s="130"/>
      <c r="M232" s="130"/>
      <c r="N232" s="130"/>
      <c r="O232" s="131" t="str">
        <f t="shared" si="7"/>
        <v/>
      </c>
      <c r="P232" s="132"/>
      <c r="Q232" s="126"/>
      <c r="R232" s="126"/>
      <c r="S232" s="134"/>
      <c r="T232" s="134"/>
      <c r="U232" s="134"/>
      <c r="V232" s="127"/>
      <c r="W232" s="127"/>
      <c r="X232" s="127"/>
      <c r="Y232" s="127"/>
      <c r="Z232" s="135"/>
    </row>
    <row r="233" spans="1:26" s="136" customFormat="1" ht="82.8" customHeight="1" x14ac:dyDescent="0.3">
      <c r="A233" s="125">
        <v>228</v>
      </c>
      <c r="B233" s="126"/>
      <c r="C233" s="127"/>
      <c r="D233" s="128"/>
      <c r="E233" s="127"/>
      <c r="F233" s="127"/>
      <c r="G233" s="127"/>
      <c r="H233" s="127"/>
      <c r="I233" s="161" t="str">
        <f t="shared" si="6"/>
        <v/>
      </c>
      <c r="J233" s="129"/>
      <c r="K233" s="129"/>
      <c r="L233" s="130"/>
      <c r="M233" s="130"/>
      <c r="N233" s="130"/>
      <c r="O233" s="131" t="str">
        <f t="shared" si="7"/>
        <v/>
      </c>
      <c r="P233" s="132"/>
      <c r="Q233" s="126"/>
      <c r="R233" s="126"/>
      <c r="S233" s="134"/>
      <c r="T233" s="134"/>
      <c r="U233" s="134"/>
      <c r="V233" s="127"/>
      <c r="W233" s="127"/>
      <c r="X233" s="127"/>
      <c r="Y233" s="127"/>
      <c r="Z233" s="135"/>
    </row>
    <row r="234" spans="1:26" s="136" customFormat="1" ht="82.8" customHeight="1" x14ac:dyDescent="0.3">
      <c r="A234" s="125">
        <v>229</v>
      </c>
      <c r="B234" s="126"/>
      <c r="C234" s="127"/>
      <c r="D234" s="128"/>
      <c r="E234" s="127"/>
      <c r="F234" s="127"/>
      <c r="G234" s="127"/>
      <c r="H234" s="127"/>
      <c r="I234" s="161" t="str">
        <f t="shared" si="6"/>
        <v/>
      </c>
      <c r="J234" s="129"/>
      <c r="K234" s="129"/>
      <c r="L234" s="130"/>
      <c r="M234" s="130"/>
      <c r="N234" s="130"/>
      <c r="O234" s="131" t="str">
        <f t="shared" si="7"/>
        <v/>
      </c>
      <c r="P234" s="132"/>
      <c r="Q234" s="126"/>
      <c r="R234" s="126"/>
      <c r="S234" s="134"/>
      <c r="T234" s="134"/>
      <c r="U234" s="134"/>
      <c r="V234" s="127"/>
      <c r="W234" s="127"/>
      <c r="X234" s="127"/>
      <c r="Y234" s="127"/>
      <c r="Z234" s="135"/>
    </row>
    <row r="235" spans="1:26" s="136" customFormat="1" ht="82.8" customHeight="1" x14ac:dyDescent="0.3">
      <c r="A235" s="125">
        <v>230</v>
      </c>
      <c r="B235" s="126"/>
      <c r="C235" s="127"/>
      <c r="D235" s="128"/>
      <c r="E235" s="127"/>
      <c r="F235" s="127"/>
      <c r="G235" s="127"/>
      <c r="H235" s="127"/>
      <c r="I235" s="161" t="str">
        <f t="shared" si="6"/>
        <v/>
      </c>
      <c r="J235" s="129"/>
      <c r="K235" s="129"/>
      <c r="L235" s="130"/>
      <c r="M235" s="130"/>
      <c r="N235" s="130"/>
      <c r="O235" s="131" t="str">
        <f t="shared" si="7"/>
        <v/>
      </c>
      <c r="P235" s="132"/>
      <c r="Q235" s="126"/>
      <c r="R235" s="126"/>
      <c r="S235" s="134"/>
      <c r="T235" s="134"/>
      <c r="U235" s="134"/>
      <c r="V235" s="127"/>
      <c r="W235" s="127"/>
      <c r="X235" s="127"/>
      <c r="Y235" s="127"/>
      <c r="Z235" s="135"/>
    </row>
    <row r="236" spans="1:26" s="136" customFormat="1" ht="82.8" customHeight="1" x14ac:dyDescent="0.3">
      <c r="A236" s="125">
        <v>231</v>
      </c>
      <c r="B236" s="126"/>
      <c r="C236" s="127"/>
      <c r="D236" s="128"/>
      <c r="E236" s="127"/>
      <c r="F236" s="127"/>
      <c r="G236" s="127"/>
      <c r="H236" s="127"/>
      <c r="I236" s="161" t="str">
        <f t="shared" si="6"/>
        <v/>
      </c>
      <c r="J236" s="129"/>
      <c r="K236" s="129"/>
      <c r="L236" s="130"/>
      <c r="M236" s="130"/>
      <c r="N236" s="130"/>
      <c r="O236" s="131" t="str">
        <f t="shared" si="7"/>
        <v/>
      </c>
      <c r="P236" s="132"/>
      <c r="Q236" s="126"/>
      <c r="R236" s="126"/>
      <c r="S236" s="134"/>
      <c r="T236" s="134"/>
      <c r="U236" s="134"/>
      <c r="V236" s="127"/>
      <c r="W236" s="127"/>
      <c r="X236" s="127"/>
      <c r="Y236" s="127"/>
      <c r="Z236" s="135"/>
    </row>
    <row r="237" spans="1:26" s="136" customFormat="1" ht="82.8" customHeight="1" x14ac:dyDescent="0.3">
      <c r="A237" s="125">
        <v>232</v>
      </c>
      <c r="B237" s="126"/>
      <c r="C237" s="127"/>
      <c r="D237" s="128"/>
      <c r="E237" s="127"/>
      <c r="F237" s="127"/>
      <c r="G237" s="127"/>
      <c r="H237" s="127"/>
      <c r="I237" s="161" t="str">
        <f t="shared" si="6"/>
        <v/>
      </c>
      <c r="J237" s="129"/>
      <c r="K237" s="129"/>
      <c r="L237" s="130"/>
      <c r="M237" s="130"/>
      <c r="N237" s="130"/>
      <c r="O237" s="131" t="str">
        <f t="shared" si="7"/>
        <v/>
      </c>
      <c r="P237" s="132"/>
      <c r="Q237" s="126"/>
      <c r="R237" s="126"/>
      <c r="S237" s="134"/>
      <c r="T237" s="134"/>
      <c r="U237" s="134"/>
      <c r="V237" s="127"/>
      <c r="W237" s="127"/>
      <c r="X237" s="127"/>
      <c r="Y237" s="127"/>
      <c r="Z237" s="135"/>
    </row>
    <row r="238" spans="1:26" s="136" customFormat="1" ht="82.8" customHeight="1" x14ac:dyDescent="0.3">
      <c r="A238" s="125">
        <v>233</v>
      </c>
      <c r="B238" s="126"/>
      <c r="C238" s="127"/>
      <c r="D238" s="128"/>
      <c r="E238" s="127"/>
      <c r="F238" s="127"/>
      <c r="G238" s="127"/>
      <c r="H238" s="127"/>
      <c r="I238" s="161" t="str">
        <f t="shared" si="6"/>
        <v/>
      </c>
      <c r="J238" s="129"/>
      <c r="K238" s="129"/>
      <c r="L238" s="130"/>
      <c r="M238" s="130"/>
      <c r="N238" s="130"/>
      <c r="O238" s="131" t="str">
        <f t="shared" si="7"/>
        <v/>
      </c>
      <c r="P238" s="132"/>
      <c r="Q238" s="126"/>
      <c r="R238" s="126"/>
      <c r="S238" s="134"/>
      <c r="T238" s="134"/>
      <c r="U238" s="134"/>
      <c r="V238" s="127"/>
      <c r="W238" s="127"/>
      <c r="X238" s="127"/>
      <c r="Y238" s="127"/>
      <c r="Z238" s="135"/>
    </row>
    <row r="239" spans="1:26" s="136" customFormat="1" ht="82.8" customHeight="1" x14ac:dyDescent="0.3">
      <c r="A239" s="125">
        <v>234</v>
      </c>
      <c r="B239" s="126"/>
      <c r="C239" s="127"/>
      <c r="D239" s="128"/>
      <c r="E239" s="127"/>
      <c r="F239" s="127"/>
      <c r="G239" s="127"/>
      <c r="H239" s="127"/>
      <c r="I239" s="161" t="str">
        <f t="shared" si="6"/>
        <v/>
      </c>
      <c r="J239" s="129"/>
      <c r="K239" s="129"/>
      <c r="L239" s="130"/>
      <c r="M239" s="130"/>
      <c r="N239" s="130"/>
      <c r="O239" s="131" t="str">
        <f t="shared" si="7"/>
        <v/>
      </c>
      <c r="P239" s="132"/>
      <c r="Q239" s="126"/>
      <c r="R239" s="126"/>
      <c r="S239" s="134"/>
      <c r="T239" s="134"/>
      <c r="U239" s="134"/>
      <c r="V239" s="127"/>
      <c r="W239" s="127"/>
      <c r="X239" s="127"/>
      <c r="Y239" s="127"/>
      <c r="Z239" s="135"/>
    </row>
    <row r="240" spans="1:26" s="136" customFormat="1" ht="82.8" customHeight="1" x14ac:dyDescent="0.3">
      <c r="A240" s="125">
        <v>235</v>
      </c>
      <c r="B240" s="126"/>
      <c r="C240" s="127"/>
      <c r="D240" s="128"/>
      <c r="E240" s="127"/>
      <c r="F240" s="127"/>
      <c r="G240" s="127"/>
      <c r="H240" s="127"/>
      <c r="I240" s="161" t="str">
        <f t="shared" si="6"/>
        <v/>
      </c>
      <c r="J240" s="129"/>
      <c r="K240" s="129"/>
      <c r="L240" s="130"/>
      <c r="M240" s="130"/>
      <c r="N240" s="130"/>
      <c r="O240" s="131" t="str">
        <f t="shared" si="7"/>
        <v/>
      </c>
      <c r="P240" s="132"/>
      <c r="Q240" s="126"/>
      <c r="R240" s="126"/>
      <c r="S240" s="134"/>
      <c r="T240" s="134"/>
      <c r="U240" s="134"/>
      <c r="V240" s="127"/>
      <c r="W240" s="127"/>
      <c r="X240" s="127"/>
      <c r="Y240" s="127"/>
      <c r="Z240" s="135"/>
    </row>
    <row r="241" spans="1:26" s="136" customFormat="1" ht="82.8" customHeight="1" x14ac:dyDescent="0.3">
      <c r="A241" s="125">
        <v>236</v>
      </c>
      <c r="B241" s="126"/>
      <c r="C241" s="127"/>
      <c r="D241" s="128"/>
      <c r="E241" s="127"/>
      <c r="F241" s="127"/>
      <c r="G241" s="127"/>
      <c r="H241" s="127"/>
      <c r="I241" s="161" t="str">
        <f t="shared" si="6"/>
        <v/>
      </c>
      <c r="J241" s="129"/>
      <c r="K241" s="129"/>
      <c r="L241" s="130"/>
      <c r="M241" s="130"/>
      <c r="N241" s="130"/>
      <c r="O241" s="131" t="str">
        <f t="shared" si="7"/>
        <v/>
      </c>
      <c r="P241" s="132"/>
      <c r="Q241" s="126"/>
      <c r="R241" s="126"/>
      <c r="S241" s="134"/>
      <c r="T241" s="134"/>
      <c r="U241" s="134"/>
      <c r="V241" s="127"/>
      <c r="W241" s="127"/>
      <c r="X241" s="127"/>
      <c r="Y241" s="127"/>
      <c r="Z241" s="135"/>
    </row>
    <row r="242" spans="1:26" s="136" customFormat="1" ht="82.8" customHeight="1" x14ac:dyDescent="0.3">
      <c r="A242" s="125">
        <v>237</v>
      </c>
      <c r="B242" s="126"/>
      <c r="C242" s="127"/>
      <c r="D242" s="128"/>
      <c r="E242" s="127"/>
      <c r="F242" s="127"/>
      <c r="G242" s="127"/>
      <c r="H242" s="127"/>
      <c r="I242" s="161" t="str">
        <f t="shared" si="6"/>
        <v/>
      </c>
      <c r="J242" s="129"/>
      <c r="K242" s="129"/>
      <c r="L242" s="130"/>
      <c r="M242" s="130"/>
      <c r="N242" s="130"/>
      <c r="O242" s="131" t="str">
        <f t="shared" si="7"/>
        <v/>
      </c>
      <c r="P242" s="132"/>
      <c r="Q242" s="126"/>
      <c r="R242" s="126"/>
      <c r="S242" s="134"/>
      <c r="T242" s="134"/>
      <c r="U242" s="134"/>
      <c r="V242" s="127"/>
      <c r="W242" s="127"/>
      <c r="X242" s="127"/>
      <c r="Y242" s="127"/>
      <c r="Z242" s="135"/>
    </row>
    <row r="243" spans="1:26" s="136" customFormat="1" ht="82.8" customHeight="1" x14ac:dyDescent="0.3">
      <c r="A243" s="125">
        <v>238</v>
      </c>
      <c r="B243" s="126"/>
      <c r="C243" s="127"/>
      <c r="D243" s="128"/>
      <c r="E243" s="127"/>
      <c r="F243" s="127"/>
      <c r="G243" s="127"/>
      <c r="H243" s="127"/>
      <c r="I243" s="161" t="str">
        <f t="shared" si="6"/>
        <v/>
      </c>
      <c r="J243" s="129"/>
      <c r="K243" s="129"/>
      <c r="L243" s="130"/>
      <c r="M243" s="130"/>
      <c r="N243" s="130"/>
      <c r="O243" s="131" t="str">
        <f t="shared" si="7"/>
        <v/>
      </c>
      <c r="P243" s="132"/>
      <c r="Q243" s="126"/>
      <c r="R243" s="126"/>
      <c r="S243" s="134"/>
      <c r="T243" s="134"/>
      <c r="U243" s="134"/>
      <c r="V243" s="127"/>
      <c r="W243" s="127"/>
      <c r="X243" s="127"/>
      <c r="Y243" s="127"/>
      <c r="Z243" s="135"/>
    </row>
    <row r="244" spans="1:26" s="136" customFormat="1" ht="82.8" customHeight="1" x14ac:dyDescent="0.3">
      <c r="A244" s="125">
        <v>239</v>
      </c>
      <c r="B244" s="126"/>
      <c r="C244" s="127"/>
      <c r="D244" s="128"/>
      <c r="E244" s="127"/>
      <c r="F244" s="127"/>
      <c r="G244" s="127"/>
      <c r="H244" s="127"/>
      <c r="I244" s="161" t="str">
        <f t="shared" si="6"/>
        <v/>
      </c>
      <c r="J244" s="129"/>
      <c r="K244" s="129"/>
      <c r="L244" s="130"/>
      <c r="M244" s="130"/>
      <c r="N244" s="130"/>
      <c r="O244" s="131" t="str">
        <f t="shared" si="7"/>
        <v/>
      </c>
      <c r="P244" s="132"/>
      <c r="Q244" s="126"/>
      <c r="R244" s="126"/>
      <c r="S244" s="134"/>
      <c r="T244" s="134"/>
      <c r="U244" s="134"/>
      <c r="V244" s="127"/>
      <c r="W244" s="127"/>
      <c r="X244" s="127"/>
      <c r="Y244" s="127"/>
      <c r="Z244" s="135"/>
    </row>
    <row r="245" spans="1:26" s="136" customFormat="1" ht="82.8" customHeight="1" x14ac:dyDescent="0.3">
      <c r="A245" s="125">
        <v>240</v>
      </c>
      <c r="B245" s="126"/>
      <c r="C245" s="127"/>
      <c r="D245" s="128"/>
      <c r="E245" s="127"/>
      <c r="F245" s="127"/>
      <c r="G245" s="127"/>
      <c r="H245" s="127"/>
      <c r="I245" s="161" t="str">
        <f t="shared" si="6"/>
        <v/>
      </c>
      <c r="J245" s="129"/>
      <c r="K245" s="129"/>
      <c r="L245" s="130"/>
      <c r="M245" s="130"/>
      <c r="N245" s="130"/>
      <c r="O245" s="131" t="str">
        <f t="shared" si="7"/>
        <v/>
      </c>
      <c r="P245" s="132"/>
      <c r="Q245" s="126"/>
      <c r="R245" s="126"/>
      <c r="S245" s="134"/>
      <c r="T245" s="134"/>
      <c r="U245" s="134"/>
      <c r="V245" s="127"/>
      <c r="W245" s="127"/>
      <c r="X245" s="127"/>
      <c r="Y245" s="127"/>
      <c r="Z245" s="135"/>
    </row>
    <row r="246" spans="1:26" s="136" customFormat="1" ht="82.8" customHeight="1" x14ac:dyDescent="0.3">
      <c r="A246" s="125">
        <v>241</v>
      </c>
      <c r="B246" s="126"/>
      <c r="C246" s="127"/>
      <c r="D246" s="128"/>
      <c r="E246" s="127"/>
      <c r="F246" s="127"/>
      <c r="G246" s="127"/>
      <c r="H246" s="127"/>
      <c r="I246" s="161" t="str">
        <f t="shared" si="6"/>
        <v/>
      </c>
      <c r="J246" s="129"/>
      <c r="K246" s="129"/>
      <c r="L246" s="130"/>
      <c r="M246" s="130"/>
      <c r="N246" s="130"/>
      <c r="O246" s="131" t="str">
        <f t="shared" si="7"/>
        <v/>
      </c>
      <c r="P246" s="132"/>
      <c r="Q246" s="126"/>
      <c r="R246" s="126"/>
      <c r="S246" s="134"/>
      <c r="T246" s="134"/>
      <c r="U246" s="134"/>
      <c r="V246" s="127"/>
      <c r="W246" s="127"/>
      <c r="X246" s="127"/>
      <c r="Y246" s="127"/>
      <c r="Z246" s="135"/>
    </row>
    <row r="247" spans="1:26" s="136" customFormat="1" ht="82.8" customHeight="1" x14ac:dyDescent="0.3">
      <c r="A247" s="125">
        <v>242</v>
      </c>
      <c r="B247" s="126"/>
      <c r="C247" s="127"/>
      <c r="D247" s="128"/>
      <c r="E247" s="127"/>
      <c r="F247" s="127"/>
      <c r="G247" s="127"/>
      <c r="H247" s="127"/>
      <c r="I247" s="161" t="str">
        <f t="shared" si="6"/>
        <v/>
      </c>
      <c r="J247" s="129"/>
      <c r="K247" s="129"/>
      <c r="L247" s="130"/>
      <c r="M247" s="130"/>
      <c r="N247" s="130"/>
      <c r="O247" s="131" t="str">
        <f t="shared" si="7"/>
        <v/>
      </c>
      <c r="P247" s="132"/>
      <c r="Q247" s="126"/>
      <c r="R247" s="126"/>
      <c r="S247" s="134"/>
      <c r="T247" s="134"/>
      <c r="U247" s="134"/>
      <c r="V247" s="127"/>
      <c r="W247" s="127"/>
      <c r="X247" s="127"/>
      <c r="Y247" s="127"/>
      <c r="Z247" s="135"/>
    </row>
    <row r="248" spans="1:26" s="136" customFormat="1" ht="82.8" customHeight="1" x14ac:dyDescent="0.3">
      <c r="A248" s="125">
        <v>243</v>
      </c>
      <c r="B248" s="126"/>
      <c r="C248" s="127"/>
      <c r="D248" s="128"/>
      <c r="E248" s="127"/>
      <c r="F248" s="127"/>
      <c r="G248" s="127"/>
      <c r="H248" s="127"/>
      <c r="I248" s="161" t="str">
        <f t="shared" si="6"/>
        <v/>
      </c>
      <c r="J248" s="129"/>
      <c r="K248" s="129"/>
      <c r="L248" s="130"/>
      <c r="M248" s="130"/>
      <c r="N248" s="130"/>
      <c r="O248" s="131" t="str">
        <f t="shared" si="7"/>
        <v/>
      </c>
      <c r="P248" s="132"/>
      <c r="Q248" s="126"/>
      <c r="R248" s="126"/>
      <c r="S248" s="134"/>
      <c r="T248" s="134"/>
      <c r="U248" s="134"/>
      <c r="V248" s="127"/>
      <c r="W248" s="127"/>
      <c r="X248" s="127"/>
      <c r="Y248" s="127"/>
      <c r="Z248" s="135"/>
    </row>
    <row r="249" spans="1:26" s="136" customFormat="1" ht="82.8" customHeight="1" x14ac:dyDescent="0.3">
      <c r="A249" s="125">
        <v>244</v>
      </c>
      <c r="B249" s="126"/>
      <c r="C249" s="127"/>
      <c r="D249" s="128"/>
      <c r="E249" s="127"/>
      <c r="F249" s="127"/>
      <c r="G249" s="127"/>
      <c r="H249" s="127"/>
      <c r="I249" s="161" t="str">
        <f t="shared" si="6"/>
        <v/>
      </c>
      <c r="J249" s="129"/>
      <c r="K249" s="129"/>
      <c r="L249" s="130"/>
      <c r="M249" s="130"/>
      <c r="N249" s="130"/>
      <c r="O249" s="131" t="str">
        <f t="shared" si="7"/>
        <v/>
      </c>
      <c r="P249" s="132"/>
      <c r="Q249" s="126"/>
      <c r="R249" s="126"/>
      <c r="S249" s="134"/>
      <c r="T249" s="134"/>
      <c r="U249" s="134"/>
      <c r="V249" s="127"/>
      <c r="W249" s="127"/>
      <c r="X249" s="127"/>
      <c r="Y249" s="127"/>
      <c r="Z249" s="135"/>
    </row>
    <row r="250" spans="1:26" s="136" customFormat="1" ht="82.8" customHeight="1" x14ac:dyDescent="0.3">
      <c r="A250" s="125">
        <v>245</v>
      </c>
      <c r="B250" s="126"/>
      <c r="C250" s="127"/>
      <c r="D250" s="128"/>
      <c r="E250" s="127"/>
      <c r="F250" s="127"/>
      <c r="G250" s="127"/>
      <c r="H250" s="127"/>
      <c r="I250" s="161" t="str">
        <f t="shared" si="6"/>
        <v/>
      </c>
      <c r="J250" s="129"/>
      <c r="K250" s="129"/>
      <c r="L250" s="130"/>
      <c r="M250" s="130"/>
      <c r="N250" s="130"/>
      <c r="O250" s="131" t="str">
        <f t="shared" si="7"/>
        <v/>
      </c>
      <c r="P250" s="132"/>
      <c r="Q250" s="126"/>
      <c r="R250" s="126"/>
      <c r="S250" s="134"/>
      <c r="T250" s="134"/>
      <c r="U250" s="134"/>
      <c r="V250" s="127"/>
      <c r="W250" s="127"/>
      <c r="X250" s="127"/>
      <c r="Y250" s="127"/>
      <c r="Z250" s="135"/>
    </row>
    <row r="251" spans="1:26" s="136" customFormat="1" ht="82.8" customHeight="1" x14ac:dyDescent="0.3">
      <c r="A251" s="125">
        <v>246</v>
      </c>
      <c r="B251" s="126"/>
      <c r="C251" s="127"/>
      <c r="D251" s="128"/>
      <c r="E251" s="127"/>
      <c r="F251" s="127"/>
      <c r="G251" s="127"/>
      <c r="H251" s="127"/>
      <c r="I251" s="161" t="str">
        <f t="shared" si="6"/>
        <v/>
      </c>
      <c r="J251" s="129"/>
      <c r="K251" s="129"/>
      <c r="L251" s="130"/>
      <c r="M251" s="130"/>
      <c r="N251" s="130"/>
      <c r="O251" s="131" t="str">
        <f t="shared" si="7"/>
        <v/>
      </c>
      <c r="P251" s="132"/>
      <c r="Q251" s="126"/>
      <c r="R251" s="126"/>
      <c r="S251" s="134"/>
      <c r="T251" s="134"/>
      <c r="U251" s="134"/>
      <c r="V251" s="127"/>
      <c r="W251" s="127"/>
      <c r="X251" s="127"/>
      <c r="Y251" s="127"/>
      <c r="Z251" s="135"/>
    </row>
    <row r="252" spans="1:26" s="136" customFormat="1" ht="82.8" customHeight="1" x14ac:dyDescent="0.3">
      <c r="A252" s="125">
        <v>247</v>
      </c>
      <c r="B252" s="126"/>
      <c r="C252" s="127"/>
      <c r="D252" s="128"/>
      <c r="E252" s="127"/>
      <c r="F252" s="127"/>
      <c r="G252" s="127"/>
      <c r="H252" s="127"/>
      <c r="I252" s="161" t="str">
        <f t="shared" si="6"/>
        <v/>
      </c>
      <c r="J252" s="129"/>
      <c r="K252" s="129"/>
      <c r="L252" s="130"/>
      <c r="M252" s="130"/>
      <c r="N252" s="130"/>
      <c r="O252" s="131" t="str">
        <f t="shared" si="7"/>
        <v/>
      </c>
      <c r="P252" s="132"/>
      <c r="Q252" s="126"/>
      <c r="R252" s="126"/>
      <c r="S252" s="134"/>
      <c r="T252" s="134"/>
      <c r="U252" s="134"/>
      <c r="V252" s="127"/>
      <c r="W252" s="127"/>
      <c r="X252" s="127"/>
      <c r="Y252" s="127"/>
      <c r="Z252" s="135"/>
    </row>
    <row r="253" spans="1:26" s="136" customFormat="1" ht="82.8" customHeight="1" x14ac:dyDescent="0.3">
      <c r="A253" s="125">
        <v>248</v>
      </c>
      <c r="B253" s="126"/>
      <c r="C253" s="127"/>
      <c r="D253" s="128"/>
      <c r="E253" s="127"/>
      <c r="F253" s="127"/>
      <c r="G253" s="127"/>
      <c r="H253" s="127"/>
      <c r="I253" s="161" t="str">
        <f t="shared" si="6"/>
        <v/>
      </c>
      <c r="J253" s="129"/>
      <c r="K253" s="129"/>
      <c r="L253" s="130"/>
      <c r="M253" s="130"/>
      <c r="N253" s="130"/>
      <c r="O253" s="131" t="str">
        <f t="shared" si="7"/>
        <v/>
      </c>
      <c r="P253" s="132"/>
      <c r="Q253" s="126"/>
      <c r="R253" s="126"/>
      <c r="S253" s="134"/>
      <c r="T253" s="134"/>
      <c r="U253" s="134"/>
      <c r="V253" s="127"/>
      <c r="W253" s="127"/>
      <c r="X253" s="127"/>
      <c r="Y253" s="127"/>
      <c r="Z253" s="135"/>
    </row>
    <row r="254" spans="1:26" s="136" customFormat="1" ht="82.8" customHeight="1" x14ac:dyDescent="0.3">
      <c r="A254" s="125">
        <v>249</v>
      </c>
      <c r="B254" s="126"/>
      <c r="C254" s="127"/>
      <c r="D254" s="128"/>
      <c r="E254" s="127"/>
      <c r="F254" s="127"/>
      <c r="G254" s="127"/>
      <c r="H254" s="127"/>
      <c r="I254" s="161" t="str">
        <f t="shared" si="6"/>
        <v/>
      </c>
      <c r="J254" s="129"/>
      <c r="K254" s="129"/>
      <c r="L254" s="130"/>
      <c r="M254" s="130"/>
      <c r="N254" s="130"/>
      <c r="O254" s="131" t="str">
        <f t="shared" si="7"/>
        <v/>
      </c>
      <c r="P254" s="132"/>
      <c r="Q254" s="126"/>
      <c r="R254" s="126"/>
      <c r="S254" s="134"/>
      <c r="T254" s="134"/>
      <c r="U254" s="134"/>
      <c r="V254" s="127"/>
      <c r="W254" s="127"/>
      <c r="X254" s="127"/>
      <c r="Y254" s="127"/>
      <c r="Z254" s="135"/>
    </row>
    <row r="255" spans="1:26" s="136" customFormat="1" ht="82.8" customHeight="1" x14ac:dyDescent="0.3">
      <c r="A255" s="125">
        <v>250</v>
      </c>
      <c r="B255" s="126"/>
      <c r="C255" s="127"/>
      <c r="D255" s="128"/>
      <c r="E255" s="127"/>
      <c r="F255" s="127"/>
      <c r="G255" s="127"/>
      <c r="H255" s="127"/>
      <c r="I255" s="161" t="str">
        <f t="shared" si="6"/>
        <v/>
      </c>
      <c r="J255" s="129"/>
      <c r="K255" s="129"/>
      <c r="L255" s="130"/>
      <c r="M255" s="130"/>
      <c r="N255" s="130"/>
      <c r="O255" s="131" t="str">
        <f t="shared" si="7"/>
        <v/>
      </c>
      <c r="P255" s="132"/>
      <c r="Q255" s="126"/>
      <c r="R255" s="126"/>
      <c r="S255" s="134"/>
      <c r="T255" s="134"/>
      <c r="U255" s="134"/>
      <c r="V255" s="127"/>
      <c r="W255" s="127"/>
      <c r="X255" s="127"/>
      <c r="Y255" s="127"/>
      <c r="Z255" s="135"/>
    </row>
    <row r="256" spans="1:26" s="136" customFormat="1" ht="82.8" customHeight="1" x14ac:dyDescent="0.3">
      <c r="A256" s="125">
        <v>251</v>
      </c>
      <c r="B256" s="126"/>
      <c r="C256" s="127"/>
      <c r="D256" s="128"/>
      <c r="E256" s="127"/>
      <c r="F256" s="127"/>
      <c r="G256" s="127"/>
      <c r="H256" s="127"/>
      <c r="I256" s="161" t="str">
        <f t="shared" si="6"/>
        <v/>
      </c>
      <c r="J256" s="129"/>
      <c r="K256" s="129"/>
      <c r="L256" s="130"/>
      <c r="M256" s="130"/>
      <c r="N256" s="130"/>
      <c r="O256" s="131" t="str">
        <f t="shared" si="7"/>
        <v/>
      </c>
      <c r="P256" s="132"/>
      <c r="Q256" s="126"/>
      <c r="R256" s="126"/>
      <c r="S256" s="134"/>
      <c r="T256" s="134"/>
      <c r="U256" s="134"/>
      <c r="V256" s="127"/>
      <c r="W256" s="127"/>
      <c r="X256" s="127"/>
      <c r="Y256" s="127"/>
      <c r="Z256" s="135"/>
    </row>
    <row r="257" spans="1:26" s="136" customFormat="1" ht="82.8" customHeight="1" x14ac:dyDescent="0.3">
      <c r="A257" s="125">
        <v>252</v>
      </c>
      <c r="B257" s="126"/>
      <c r="C257" s="127"/>
      <c r="D257" s="128"/>
      <c r="E257" s="127"/>
      <c r="F257" s="127"/>
      <c r="G257" s="127"/>
      <c r="H257" s="127"/>
      <c r="I257" s="161" t="str">
        <f t="shared" si="6"/>
        <v/>
      </c>
      <c r="J257" s="129"/>
      <c r="K257" s="129"/>
      <c r="L257" s="130"/>
      <c r="M257" s="130"/>
      <c r="N257" s="130"/>
      <c r="O257" s="131" t="str">
        <f t="shared" si="7"/>
        <v/>
      </c>
      <c r="P257" s="132"/>
      <c r="Q257" s="126"/>
      <c r="R257" s="126"/>
      <c r="S257" s="134"/>
      <c r="T257" s="134"/>
      <c r="U257" s="134"/>
      <c r="V257" s="127"/>
      <c r="W257" s="127"/>
      <c r="X257" s="127"/>
      <c r="Y257" s="127"/>
      <c r="Z257" s="135"/>
    </row>
    <row r="258" spans="1:26" s="136" customFormat="1" ht="82.8" customHeight="1" x14ac:dyDescent="0.3">
      <c r="A258" s="125">
        <v>253</v>
      </c>
      <c r="B258" s="126"/>
      <c r="C258" s="127"/>
      <c r="D258" s="128"/>
      <c r="E258" s="127"/>
      <c r="F258" s="127"/>
      <c r="G258" s="127"/>
      <c r="H258" s="127"/>
      <c r="I258" s="161" t="str">
        <f t="shared" si="6"/>
        <v/>
      </c>
      <c r="J258" s="129"/>
      <c r="K258" s="129"/>
      <c r="L258" s="130"/>
      <c r="M258" s="130"/>
      <c r="N258" s="130"/>
      <c r="O258" s="131" t="str">
        <f t="shared" si="7"/>
        <v/>
      </c>
      <c r="P258" s="132"/>
      <c r="Q258" s="126"/>
      <c r="R258" s="126"/>
      <c r="S258" s="134"/>
      <c r="T258" s="134"/>
      <c r="U258" s="134"/>
      <c r="V258" s="127"/>
      <c r="W258" s="127"/>
      <c r="X258" s="127"/>
      <c r="Y258" s="127"/>
      <c r="Z258" s="135"/>
    </row>
    <row r="259" spans="1:26" s="136" customFormat="1" ht="82.8" customHeight="1" x14ac:dyDescent="0.3">
      <c r="A259" s="125">
        <v>254</v>
      </c>
      <c r="B259" s="126"/>
      <c r="C259" s="127"/>
      <c r="D259" s="128"/>
      <c r="E259" s="127"/>
      <c r="F259" s="127"/>
      <c r="G259" s="127"/>
      <c r="H259" s="127"/>
      <c r="I259" s="161" t="str">
        <f t="shared" si="6"/>
        <v/>
      </c>
      <c r="J259" s="129"/>
      <c r="K259" s="129"/>
      <c r="L259" s="130"/>
      <c r="M259" s="130"/>
      <c r="N259" s="130"/>
      <c r="O259" s="131" t="str">
        <f t="shared" si="7"/>
        <v/>
      </c>
      <c r="P259" s="132"/>
      <c r="Q259" s="126"/>
      <c r="R259" s="126"/>
      <c r="S259" s="134"/>
      <c r="T259" s="134"/>
      <c r="U259" s="134"/>
      <c r="V259" s="127"/>
      <c r="W259" s="127"/>
      <c r="X259" s="127"/>
      <c r="Y259" s="127"/>
      <c r="Z259" s="135"/>
    </row>
    <row r="260" spans="1:26" s="136" customFormat="1" ht="82.8" customHeight="1" x14ac:dyDescent="0.3">
      <c r="A260" s="125">
        <v>255</v>
      </c>
      <c r="B260" s="126"/>
      <c r="C260" s="127"/>
      <c r="D260" s="128"/>
      <c r="E260" s="127"/>
      <c r="F260" s="127"/>
      <c r="G260" s="127"/>
      <c r="H260" s="127"/>
      <c r="I260" s="161" t="str">
        <f t="shared" si="6"/>
        <v/>
      </c>
      <c r="J260" s="129"/>
      <c r="K260" s="129"/>
      <c r="L260" s="130"/>
      <c r="M260" s="130"/>
      <c r="N260" s="130"/>
      <c r="O260" s="131" t="str">
        <f t="shared" si="7"/>
        <v/>
      </c>
      <c r="P260" s="132"/>
      <c r="Q260" s="126"/>
      <c r="R260" s="126"/>
      <c r="S260" s="134"/>
      <c r="T260" s="134"/>
      <c r="U260" s="134"/>
      <c r="V260" s="127"/>
      <c r="W260" s="127"/>
      <c r="X260" s="127"/>
      <c r="Y260" s="127"/>
      <c r="Z260" s="135"/>
    </row>
    <row r="261" spans="1:26" s="136" customFormat="1" ht="82.8" customHeight="1" x14ac:dyDescent="0.3">
      <c r="A261" s="125">
        <v>256</v>
      </c>
      <c r="B261" s="126"/>
      <c r="C261" s="127"/>
      <c r="D261" s="128"/>
      <c r="E261" s="127"/>
      <c r="F261" s="127"/>
      <c r="G261" s="127"/>
      <c r="H261" s="127"/>
      <c r="I261" s="161" t="str">
        <f t="shared" si="6"/>
        <v/>
      </c>
      <c r="J261" s="129"/>
      <c r="K261" s="129"/>
      <c r="L261" s="130"/>
      <c r="M261" s="130"/>
      <c r="N261" s="130"/>
      <c r="O261" s="131" t="str">
        <f t="shared" si="7"/>
        <v/>
      </c>
      <c r="P261" s="132"/>
      <c r="Q261" s="126"/>
      <c r="R261" s="126"/>
      <c r="S261" s="134"/>
      <c r="T261" s="134"/>
      <c r="U261" s="134"/>
      <c r="V261" s="127"/>
      <c r="W261" s="127"/>
      <c r="X261" s="127"/>
      <c r="Y261" s="127"/>
      <c r="Z261" s="135"/>
    </row>
    <row r="262" spans="1:26" s="136" customFormat="1" ht="82.8" customHeight="1" x14ac:dyDescent="0.3">
      <c r="A262" s="125">
        <v>257</v>
      </c>
      <c r="B262" s="126"/>
      <c r="C262" s="127"/>
      <c r="D262" s="128"/>
      <c r="E262" s="127"/>
      <c r="F262" s="127"/>
      <c r="G262" s="127"/>
      <c r="H262" s="127"/>
      <c r="I262" s="161" t="str">
        <f t="shared" si="6"/>
        <v/>
      </c>
      <c r="J262" s="129"/>
      <c r="K262" s="129"/>
      <c r="L262" s="130"/>
      <c r="M262" s="130"/>
      <c r="N262" s="130"/>
      <c r="O262" s="131" t="str">
        <f t="shared" si="7"/>
        <v/>
      </c>
      <c r="P262" s="132"/>
      <c r="Q262" s="126"/>
      <c r="R262" s="126"/>
      <c r="S262" s="134"/>
      <c r="T262" s="134"/>
      <c r="U262" s="134"/>
      <c r="V262" s="127"/>
      <c r="W262" s="127"/>
      <c r="X262" s="127"/>
      <c r="Y262" s="127"/>
      <c r="Z262" s="135"/>
    </row>
    <row r="263" spans="1:26" s="136" customFormat="1" ht="82.8" customHeight="1" x14ac:dyDescent="0.3">
      <c r="A263" s="125">
        <v>258</v>
      </c>
      <c r="B263" s="126"/>
      <c r="C263" s="127"/>
      <c r="D263" s="128"/>
      <c r="E263" s="127"/>
      <c r="F263" s="127"/>
      <c r="G263" s="127"/>
      <c r="H263" s="127"/>
      <c r="I263" s="161" t="str">
        <f t="shared" ref="I263:I326" si="8">IF(OR(C263="Yes",D263="No",F263="No"),"5. Disqualified from GASB 96",
IF(AND(C263="No",OR(D263="Yes",D263="No, but will once implementation is complete"),E263="No",F263="Yes"),"1. Short-Term SBITA — Record an expense as payments are made.",
IF(AND(C263="No",D263="Yes",E263="Yes",F263="Yes",G263="Yes"),"2. SBITA (Other than a Short-Term SBITA) — Use GASB 96 process if subscription payments total exceeds capitalization threshold. Be sure to complete all columns in this row.",
IF(AND(C263="No",D263="No, but will once implementation is complete",E263="Yes",F263="Yes",G263="Yes"),"3. Will be a SBITA (Other than a Short-Term SBITA) in a future fiscal year — Use GASB 96 process if subscription payments total exceeds capitalization threshold. Disclose any capitalizable expenses on the Prepayments Log.",
IF(AND(C263="No",OR(D263="Yes",D263="No, but will once implementation is complete"),E263="Yes",F263="Yes",G263="No"),"4. Record an expense as payments are made. Disclose any expenses of variable payments recognized in the reporting period. (No asset or liability recorded.)","")))))</f>
        <v/>
      </c>
      <c r="J263" s="129"/>
      <c r="K263" s="129"/>
      <c r="L263" s="130"/>
      <c r="M263" s="130"/>
      <c r="N263" s="130"/>
      <c r="O263" s="131" t="str">
        <f t="shared" si="7"/>
        <v/>
      </c>
      <c r="P263" s="132"/>
      <c r="Q263" s="126"/>
      <c r="R263" s="126"/>
      <c r="S263" s="134"/>
      <c r="T263" s="134"/>
      <c r="U263" s="134"/>
      <c r="V263" s="127"/>
      <c r="W263" s="127"/>
      <c r="X263" s="127"/>
      <c r="Y263" s="127"/>
      <c r="Z263" s="135"/>
    </row>
    <row r="264" spans="1:26" s="136" customFormat="1" ht="82.8" customHeight="1" x14ac:dyDescent="0.3">
      <c r="A264" s="125">
        <v>259</v>
      </c>
      <c r="B264" s="126"/>
      <c r="C264" s="127"/>
      <c r="D264" s="128"/>
      <c r="E264" s="127"/>
      <c r="F264" s="127"/>
      <c r="G264" s="127"/>
      <c r="H264" s="127"/>
      <c r="I264" s="161" t="str">
        <f t="shared" si="8"/>
        <v/>
      </c>
      <c r="J264" s="129"/>
      <c r="K264" s="129"/>
      <c r="L264" s="130"/>
      <c r="M264" s="130"/>
      <c r="N264" s="130"/>
      <c r="O264" s="131" t="str">
        <f t="shared" ref="O264:O327" si="9">IF(E264="Yes","Enter the Subscription Term Here.",
IF(E264="No","N/A",""))</f>
        <v/>
      </c>
      <c r="P264" s="132"/>
      <c r="Q264" s="126"/>
      <c r="R264" s="126"/>
      <c r="S264" s="134"/>
      <c r="T264" s="134"/>
      <c r="U264" s="134"/>
      <c r="V264" s="127"/>
      <c r="W264" s="127"/>
      <c r="X264" s="127"/>
      <c r="Y264" s="127"/>
      <c r="Z264" s="135"/>
    </row>
    <row r="265" spans="1:26" s="136" customFormat="1" ht="82.8" customHeight="1" x14ac:dyDescent="0.3">
      <c r="A265" s="125">
        <v>260</v>
      </c>
      <c r="B265" s="126"/>
      <c r="C265" s="127"/>
      <c r="D265" s="128"/>
      <c r="E265" s="127"/>
      <c r="F265" s="127"/>
      <c r="G265" s="127"/>
      <c r="H265" s="127"/>
      <c r="I265" s="161" t="str">
        <f t="shared" si="8"/>
        <v/>
      </c>
      <c r="J265" s="129"/>
      <c r="K265" s="129"/>
      <c r="L265" s="130"/>
      <c r="M265" s="130"/>
      <c r="N265" s="130"/>
      <c r="O265" s="131" t="str">
        <f t="shared" si="9"/>
        <v/>
      </c>
      <c r="P265" s="132"/>
      <c r="Q265" s="126"/>
      <c r="R265" s="126"/>
      <c r="S265" s="134"/>
      <c r="T265" s="134"/>
      <c r="U265" s="134"/>
      <c r="V265" s="127"/>
      <c r="W265" s="127"/>
      <c r="X265" s="127"/>
      <c r="Y265" s="127"/>
      <c r="Z265" s="135"/>
    </row>
    <row r="266" spans="1:26" s="136" customFormat="1" ht="82.8" customHeight="1" x14ac:dyDescent="0.3">
      <c r="A266" s="125">
        <v>261</v>
      </c>
      <c r="B266" s="126"/>
      <c r="C266" s="127"/>
      <c r="D266" s="128"/>
      <c r="E266" s="127"/>
      <c r="F266" s="127"/>
      <c r="G266" s="127"/>
      <c r="H266" s="127"/>
      <c r="I266" s="161" t="str">
        <f t="shared" si="8"/>
        <v/>
      </c>
      <c r="J266" s="129"/>
      <c r="K266" s="129"/>
      <c r="L266" s="130"/>
      <c r="M266" s="130"/>
      <c r="N266" s="130"/>
      <c r="O266" s="131" t="str">
        <f t="shared" si="9"/>
        <v/>
      </c>
      <c r="P266" s="132"/>
      <c r="Q266" s="126"/>
      <c r="R266" s="126"/>
      <c r="S266" s="134"/>
      <c r="T266" s="134"/>
      <c r="U266" s="134"/>
      <c r="V266" s="127"/>
      <c r="W266" s="127"/>
      <c r="X266" s="127"/>
      <c r="Y266" s="127"/>
      <c r="Z266" s="135"/>
    </row>
    <row r="267" spans="1:26" s="136" customFormat="1" ht="82.8" customHeight="1" x14ac:dyDescent="0.3">
      <c r="A267" s="125">
        <v>262</v>
      </c>
      <c r="B267" s="126"/>
      <c r="C267" s="127"/>
      <c r="D267" s="128"/>
      <c r="E267" s="127"/>
      <c r="F267" s="127"/>
      <c r="G267" s="127"/>
      <c r="H267" s="127"/>
      <c r="I267" s="161" t="str">
        <f t="shared" si="8"/>
        <v/>
      </c>
      <c r="J267" s="129"/>
      <c r="K267" s="129"/>
      <c r="L267" s="130"/>
      <c r="M267" s="130"/>
      <c r="N267" s="130"/>
      <c r="O267" s="131" t="str">
        <f t="shared" si="9"/>
        <v/>
      </c>
      <c r="P267" s="132"/>
      <c r="Q267" s="126"/>
      <c r="R267" s="126"/>
      <c r="S267" s="134"/>
      <c r="T267" s="134"/>
      <c r="U267" s="134"/>
      <c r="V267" s="127"/>
      <c r="W267" s="127"/>
      <c r="X267" s="127"/>
      <c r="Y267" s="127"/>
      <c r="Z267" s="135"/>
    </row>
    <row r="268" spans="1:26" s="136" customFormat="1" ht="82.8" customHeight="1" x14ac:dyDescent="0.3">
      <c r="A268" s="125">
        <v>263</v>
      </c>
      <c r="B268" s="126"/>
      <c r="C268" s="127"/>
      <c r="D268" s="128"/>
      <c r="E268" s="127"/>
      <c r="F268" s="127"/>
      <c r="G268" s="127"/>
      <c r="H268" s="127"/>
      <c r="I268" s="161" t="str">
        <f t="shared" si="8"/>
        <v/>
      </c>
      <c r="J268" s="129"/>
      <c r="K268" s="129"/>
      <c r="L268" s="130"/>
      <c r="M268" s="130"/>
      <c r="N268" s="130"/>
      <c r="O268" s="131" t="str">
        <f t="shared" si="9"/>
        <v/>
      </c>
      <c r="P268" s="132"/>
      <c r="Q268" s="126"/>
      <c r="R268" s="126"/>
      <c r="S268" s="134"/>
      <c r="T268" s="134"/>
      <c r="U268" s="134"/>
      <c r="V268" s="127"/>
      <c r="W268" s="127"/>
      <c r="X268" s="127"/>
      <c r="Y268" s="127"/>
      <c r="Z268" s="135"/>
    </row>
    <row r="269" spans="1:26" s="136" customFormat="1" ht="82.8" customHeight="1" x14ac:dyDescent="0.3">
      <c r="A269" s="125">
        <v>264</v>
      </c>
      <c r="B269" s="126"/>
      <c r="C269" s="127"/>
      <c r="D269" s="128"/>
      <c r="E269" s="127"/>
      <c r="F269" s="127"/>
      <c r="G269" s="127"/>
      <c r="H269" s="127"/>
      <c r="I269" s="161" t="str">
        <f t="shared" si="8"/>
        <v/>
      </c>
      <c r="J269" s="129"/>
      <c r="K269" s="129"/>
      <c r="L269" s="130"/>
      <c r="M269" s="130"/>
      <c r="N269" s="130"/>
      <c r="O269" s="131" t="str">
        <f t="shared" si="9"/>
        <v/>
      </c>
      <c r="P269" s="132"/>
      <c r="Q269" s="126"/>
      <c r="R269" s="126"/>
      <c r="S269" s="134"/>
      <c r="T269" s="134"/>
      <c r="U269" s="134"/>
      <c r="V269" s="127"/>
      <c r="W269" s="127"/>
      <c r="X269" s="127"/>
      <c r="Y269" s="127"/>
      <c r="Z269" s="135"/>
    </row>
    <row r="270" spans="1:26" s="136" customFormat="1" ht="82.8" customHeight="1" x14ac:dyDescent="0.3">
      <c r="A270" s="125">
        <v>265</v>
      </c>
      <c r="B270" s="126"/>
      <c r="C270" s="127"/>
      <c r="D270" s="128"/>
      <c r="E270" s="127"/>
      <c r="F270" s="127"/>
      <c r="G270" s="127"/>
      <c r="H270" s="127"/>
      <c r="I270" s="161" t="str">
        <f t="shared" si="8"/>
        <v/>
      </c>
      <c r="J270" s="129"/>
      <c r="K270" s="129"/>
      <c r="L270" s="130"/>
      <c r="M270" s="130"/>
      <c r="N270" s="130"/>
      <c r="O270" s="131" t="str">
        <f t="shared" si="9"/>
        <v/>
      </c>
      <c r="P270" s="132"/>
      <c r="Q270" s="126"/>
      <c r="R270" s="126"/>
      <c r="S270" s="134"/>
      <c r="T270" s="134"/>
      <c r="U270" s="134"/>
      <c r="V270" s="127"/>
      <c r="W270" s="127"/>
      <c r="X270" s="127"/>
      <c r="Y270" s="127"/>
      <c r="Z270" s="135"/>
    </row>
    <row r="271" spans="1:26" s="136" customFormat="1" ht="82.8" customHeight="1" x14ac:dyDescent="0.3">
      <c r="A271" s="125">
        <v>266</v>
      </c>
      <c r="B271" s="126"/>
      <c r="C271" s="127"/>
      <c r="D271" s="128"/>
      <c r="E271" s="127"/>
      <c r="F271" s="127"/>
      <c r="G271" s="127"/>
      <c r="H271" s="127"/>
      <c r="I271" s="161" t="str">
        <f t="shared" si="8"/>
        <v/>
      </c>
      <c r="J271" s="129"/>
      <c r="K271" s="129"/>
      <c r="L271" s="130"/>
      <c r="M271" s="130"/>
      <c r="N271" s="130"/>
      <c r="O271" s="131" t="str">
        <f t="shared" si="9"/>
        <v/>
      </c>
      <c r="P271" s="132"/>
      <c r="Q271" s="126"/>
      <c r="R271" s="126"/>
      <c r="S271" s="134"/>
      <c r="T271" s="134"/>
      <c r="U271" s="134"/>
      <c r="V271" s="127"/>
      <c r="W271" s="127"/>
      <c r="X271" s="127"/>
      <c r="Y271" s="127"/>
      <c r="Z271" s="135"/>
    </row>
    <row r="272" spans="1:26" s="136" customFormat="1" ht="82.8" customHeight="1" x14ac:dyDescent="0.3">
      <c r="A272" s="125">
        <v>267</v>
      </c>
      <c r="B272" s="126"/>
      <c r="C272" s="127"/>
      <c r="D272" s="128"/>
      <c r="E272" s="127"/>
      <c r="F272" s="127"/>
      <c r="G272" s="127"/>
      <c r="H272" s="127"/>
      <c r="I272" s="161" t="str">
        <f t="shared" si="8"/>
        <v/>
      </c>
      <c r="J272" s="129"/>
      <c r="K272" s="129"/>
      <c r="L272" s="130"/>
      <c r="M272" s="130"/>
      <c r="N272" s="130"/>
      <c r="O272" s="131" t="str">
        <f t="shared" si="9"/>
        <v/>
      </c>
      <c r="P272" s="132"/>
      <c r="Q272" s="126"/>
      <c r="R272" s="126"/>
      <c r="S272" s="134"/>
      <c r="T272" s="134"/>
      <c r="U272" s="134"/>
      <c r="V272" s="127"/>
      <c r="W272" s="127"/>
      <c r="X272" s="127"/>
      <c r="Y272" s="127"/>
      <c r="Z272" s="135"/>
    </row>
    <row r="273" spans="1:26" s="136" customFormat="1" ht="82.8" customHeight="1" x14ac:dyDescent="0.3">
      <c r="A273" s="125">
        <v>268</v>
      </c>
      <c r="B273" s="126"/>
      <c r="C273" s="127"/>
      <c r="D273" s="128"/>
      <c r="E273" s="127"/>
      <c r="F273" s="127"/>
      <c r="G273" s="127"/>
      <c r="H273" s="127"/>
      <c r="I273" s="161" t="str">
        <f t="shared" si="8"/>
        <v/>
      </c>
      <c r="J273" s="129"/>
      <c r="K273" s="129"/>
      <c r="L273" s="130"/>
      <c r="M273" s="130"/>
      <c r="N273" s="130"/>
      <c r="O273" s="131" t="str">
        <f t="shared" si="9"/>
        <v/>
      </c>
      <c r="P273" s="132"/>
      <c r="Q273" s="126"/>
      <c r="R273" s="126"/>
      <c r="S273" s="134"/>
      <c r="T273" s="134"/>
      <c r="U273" s="134"/>
      <c r="V273" s="127"/>
      <c r="W273" s="127"/>
      <c r="X273" s="127"/>
      <c r="Y273" s="127"/>
      <c r="Z273" s="135"/>
    </row>
    <row r="274" spans="1:26" s="136" customFormat="1" ht="82.8" customHeight="1" x14ac:dyDescent="0.3">
      <c r="A274" s="125">
        <v>269</v>
      </c>
      <c r="B274" s="126"/>
      <c r="C274" s="127"/>
      <c r="D274" s="128"/>
      <c r="E274" s="127"/>
      <c r="F274" s="127"/>
      <c r="G274" s="127"/>
      <c r="H274" s="127"/>
      <c r="I274" s="161" t="str">
        <f t="shared" si="8"/>
        <v/>
      </c>
      <c r="J274" s="129"/>
      <c r="K274" s="129"/>
      <c r="L274" s="130"/>
      <c r="M274" s="130"/>
      <c r="N274" s="130"/>
      <c r="O274" s="131" t="str">
        <f t="shared" si="9"/>
        <v/>
      </c>
      <c r="P274" s="132"/>
      <c r="Q274" s="126"/>
      <c r="R274" s="126"/>
      <c r="S274" s="134"/>
      <c r="T274" s="134"/>
      <c r="U274" s="134"/>
      <c r="V274" s="127"/>
      <c r="W274" s="127"/>
      <c r="X274" s="127"/>
      <c r="Y274" s="127"/>
      <c r="Z274" s="135"/>
    </row>
    <row r="275" spans="1:26" s="136" customFormat="1" ht="82.8" customHeight="1" x14ac:dyDescent="0.3">
      <c r="A275" s="125">
        <v>270</v>
      </c>
      <c r="B275" s="126"/>
      <c r="C275" s="127"/>
      <c r="D275" s="128"/>
      <c r="E275" s="127"/>
      <c r="F275" s="127"/>
      <c r="G275" s="127"/>
      <c r="H275" s="127"/>
      <c r="I275" s="161" t="str">
        <f t="shared" si="8"/>
        <v/>
      </c>
      <c r="J275" s="129"/>
      <c r="K275" s="129"/>
      <c r="L275" s="130"/>
      <c r="M275" s="130"/>
      <c r="N275" s="130"/>
      <c r="O275" s="131" t="str">
        <f t="shared" si="9"/>
        <v/>
      </c>
      <c r="P275" s="132"/>
      <c r="Q275" s="126"/>
      <c r="R275" s="126"/>
      <c r="S275" s="134"/>
      <c r="T275" s="134"/>
      <c r="U275" s="134"/>
      <c r="V275" s="127"/>
      <c r="W275" s="127"/>
      <c r="X275" s="127"/>
      <c r="Y275" s="127"/>
      <c r="Z275" s="135"/>
    </row>
    <row r="276" spans="1:26" s="136" customFormat="1" ht="82.8" customHeight="1" x14ac:dyDescent="0.3">
      <c r="A276" s="125">
        <v>271</v>
      </c>
      <c r="B276" s="126"/>
      <c r="C276" s="127"/>
      <c r="D276" s="128"/>
      <c r="E276" s="127"/>
      <c r="F276" s="127"/>
      <c r="G276" s="127"/>
      <c r="H276" s="127"/>
      <c r="I276" s="161" t="str">
        <f t="shared" si="8"/>
        <v/>
      </c>
      <c r="J276" s="129"/>
      <c r="K276" s="129"/>
      <c r="L276" s="130"/>
      <c r="M276" s="130"/>
      <c r="N276" s="130"/>
      <c r="O276" s="131" t="str">
        <f t="shared" si="9"/>
        <v/>
      </c>
      <c r="P276" s="132"/>
      <c r="Q276" s="126"/>
      <c r="R276" s="126"/>
      <c r="S276" s="134"/>
      <c r="T276" s="134"/>
      <c r="U276" s="134"/>
      <c r="V276" s="127"/>
      <c r="W276" s="127"/>
      <c r="X276" s="127"/>
      <c r="Y276" s="127"/>
      <c r="Z276" s="135"/>
    </row>
    <row r="277" spans="1:26" s="136" customFormat="1" ht="82.8" customHeight="1" x14ac:dyDescent="0.3">
      <c r="A277" s="125">
        <v>272</v>
      </c>
      <c r="B277" s="126"/>
      <c r="C277" s="127"/>
      <c r="D277" s="128"/>
      <c r="E277" s="127"/>
      <c r="F277" s="127"/>
      <c r="G277" s="127"/>
      <c r="H277" s="127"/>
      <c r="I277" s="161" t="str">
        <f t="shared" si="8"/>
        <v/>
      </c>
      <c r="J277" s="129"/>
      <c r="K277" s="129"/>
      <c r="L277" s="130"/>
      <c r="M277" s="130"/>
      <c r="N277" s="130"/>
      <c r="O277" s="131" t="str">
        <f t="shared" si="9"/>
        <v/>
      </c>
      <c r="P277" s="132"/>
      <c r="Q277" s="126"/>
      <c r="R277" s="126"/>
      <c r="S277" s="134"/>
      <c r="T277" s="134"/>
      <c r="U277" s="134"/>
      <c r="V277" s="127"/>
      <c r="W277" s="127"/>
      <c r="X277" s="127"/>
      <c r="Y277" s="127"/>
      <c r="Z277" s="135"/>
    </row>
    <row r="278" spans="1:26" s="136" customFormat="1" ht="82.8" customHeight="1" x14ac:dyDescent="0.3">
      <c r="A278" s="125">
        <v>273</v>
      </c>
      <c r="B278" s="126"/>
      <c r="C278" s="127"/>
      <c r="D278" s="128"/>
      <c r="E278" s="127"/>
      <c r="F278" s="127"/>
      <c r="G278" s="127"/>
      <c r="H278" s="127"/>
      <c r="I278" s="161" t="str">
        <f t="shared" si="8"/>
        <v/>
      </c>
      <c r="J278" s="129"/>
      <c r="K278" s="129"/>
      <c r="L278" s="130"/>
      <c r="M278" s="130"/>
      <c r="N278" s="130"/>
      <c r="O278" s="131" t="str">
        <f t="shared" si="9"/>
        <v/>
      </c>
      <c r="P278" s="132"/>
      <c r="Q278" s="126"/>
      <c r="R278" s="126"/>
      <c r="S278" s="134"/>
      <c r="T278" s="134"/>
      <c r="U278" s="134"/>
      <c r="V278" s="127"/>
      <c r="W278" s="127"/>
      <c r="X278" s="127"/>
      <c r="Y278" s="127"/>
      <c r="Z278" s="135"/>
    </row>
    <row r="279" spans="1:26" s="136" customFormat="1" ht="82.8" customHeight="1" x14ac:dyDescent="0.3">
      <c r="A279" s="125">
        <v>274</v>
      </c>
      <c r="B279" s="126"/>
      <c r="C279" s="127"/>
      <c r="D279" s="128"/>
      <c r="E279" s="127"/>
      <c r="F279" s="127"/>
      <c r="G279" s="127"/>
      <c r="H279" s="127"/>
      <c r="I279" s="161" t="str">
        <f t="shared" si="8"/>
        <v/>
      </c>
      <c r="J279" s="129"/>
      <c r="K279" s="129"/>
      <c r="L279" s="130"/>
      <c r="M279" s="130"/>
      <c r="N279" s="130"/>
      <c r="O279" s="131" t="str">
        <f t="shared" si="9"/>
        <v/>
      </c>
      <c r="P279" s="132"/>
      <c r="Q279" s="126"/>
      <c r="R279" s="126"/>
      <c r="S279" s="134"/>
      <c r="T279" s="134"/>
      <c r="U279" s="134"/>
      <c r="V279" s="127"/>
      <c r="W279" s="127"/>
      <c r="X279" s="127"/>
      <c r="Y279" s="127"/>
      <c r="Z279" s="135"/>
    </row>
    <row r="280" spans="1:26" s="136" customFormat="1" ht="82.8" customHeight="1" x14ac:dyDescent="0.3">
      <c r="A280" s="125">
        <v>275</v>
      </c>
      <c r="B280" s="126"/>
      <c r="C280" s="127"/>
      <c r="D280" s="128"/>
      <c r="E280" s="127"/>
      <c r="F280" s="127"/>
      <c r="G280" s="127"/>
      <c r="H280" s="127"/>
      <c r="I280" s="161" t="str">
        <f t="shared" si="8"/>
        <v/>
      </c>
      <c r="J280" s="129"/>
      <c r="K280" s="129"/>
      <c r="L280" s="130"/>
      <c r="M280" s="130"/>
      <c r="N280" s="130"/>
      <c r="O280" s="131" t="str">
        <f t="shared" si="9"/>
        <v/>
      </c>
      <c r="P280" s="132"/>
      <c r="Q280" s="126"/>
      <c r="R280" s="126"/>
      <c r="S280" s="134"/>
      <c r="T280" s="134"/>
      <c r="U280" s="134"/>
      <c r="V280" s="127"/>
      <c r="W280" s="127"/>
      <c r="X280" s="127"/>
      <c r="Y280" s="127"/>
      <c r="Z280" s="135"/>
    </row>
    <row r="281" spans="1:26" s="136" customFormat="1" ht="82.8" customHeight="1" x14ac:dyDescent="0.3">
      <c r="A281" s="125">
        <v>276</v>
      </c>
      <c r="B281" s="126"/>
      <c r="C281" s="127"/>
      <c r="D281" s="128"/>
      <c r="E281" s="127"/>
      <c r="F281" s="127"/>
      <c r="G281" s="127"/>
      <c r="H281" s="127"/>
      <c r="I281" s="161" t="str">
        <f t="shared" si="8"/>
        <v/>
      </c>
      <c r="J281" s="129"/>
      <c r="K281" s="129"/>
      <c r="L281" s="130"/>
      <c r="M281" s="130"/>
      <c r="N281" s="130"/>
      <c r="O281" s="131" t="str">
        <f t="shared" si="9"/>
        <v/>
      </c>
      <c r="P281" s="132"/>
      <c r="Q281" s="126"/>
      <c r="R281" s="126"/>
      <c r="S281" s="134"/>
      <c r="T281" s="134"/>
      <c r="U281" s="134"/>
      <c r="V281" s="127"/>
      <c r="W281" s="127"/>
      <c r="X281" s="127"/>
      <c r="Y281" s="127"/>
      <c r="Z281" s="135"/>
    </row>
    <row r="282" spans="1:26" s="136" customFormat="1" ht="82.8" customHeight="1" x14ac:dyDescent="0.3">
      <c r="A282" s="125">
        <v>277</v>
      </c>
      <c r="B282" s="126"/>
      <c r="C282" s="127"/>
      <c r="D282" s="128"/>
      <c r="E282" s="127"/>
      <c r="F282" s="127"/>
      <c r="G282" s="127"/>
      <c r="H282" s="127"/>
      <c r="I282" s="161" t="str">
        <f t="shared" si="8"/>
        <v/>
      </c>
      <c r="J282" s="129"/>
      <c r="K282" s="129"/>
      <c r="L282" s="130"/>
      <c r="M282" s="130"/>
      <c r="N282" s="130"/>
      <c r="O282" s="131" t="str">
        <f t="shared" si="9"/>
        <v/>
      </c>
      <c r="P282" s="132"/>
      <c r="Q282" s="126"/>
      <c r="R282" s="126"/>
      <c r="S282" s="134"/>
      <c r="T282" s="134"/>
      <c r="U282" s="134"/>
      <c r="V282" s="127"/>
      <c r="W282" s="127"/>
      <c r="X282" s="127"/>
      <c r="Y282" s="127"/>
      <c r="Z282" s="135"/>
    </row>
    <row r="283" spans="1:26" s="136" customFormat="1" ht="82.8" customHeight="1" x14ac:dyDescent="0.3">
      <c r="A283" s="125">
        <v>278</v>
      </c>
      <c r="B283" s="126"/>
      <c r="C283" s="127"/>
      <c r="D283" s="128"/>
      <c r="E283" s="127"/>
      <c r="F283" s="127"/>
      <c r="G283" s="127"/>
      <c r="H283" s="127"/>
      <c r="I283" s="161" t="str">
        <f t="shared" si="8"/>
        <v/>
      </c>
      <c r="J283" s="129"/>
      <c r="K283" s="129"/>
      <c r="L283" s="130"/>
      <c r="M283" s="130"/>
      <c r="N283" s="130"/>
      <c r="O283" s="131" t="str">
        <f t="shared" si="9"/>
        <v/>
      </c>
      <c r="P283" s="132"/>
      <c r="Q283" s="126"/>
      <c r="R283" s="126"/>
      <c r="S283" s="134"/>
      <c r="T283" s="134"/>
      <c r="U283" s="134"/>
      <c r="V283" s="127"/>
      <c r="W283" s="127"/>
      <c r="X283" s="127"/>
      <c r="Y283" s="127"/>
      <c r="Z283" s="135"/>
    </row>
    <row r="284" spans="1:26" s="136" customFormat="1" ht="82.8" customHeight="1" x14ac:dyDescent="0.3">
      <c r="A284" s="125">
        <v>279</v>
      </c>
      <c r="B284" s="126"/>
      <c r="C284" s="127"/>
      <c r="D284" s="128"/>
      <c r="E284" s="127"/>
      <c r="F284" s="127"/>
      <c r="G284" s="127"/>
      <c r="H284" s="127"/>
      <c r="I284" s="161" t="str">
        <f t="shared" si="8"/>
        <v/>
      </c>
      <c r="J284" s="129"/>
      <c r="K284" s="129"/>
      <c r="L284" s="130"/>
      <c r="M284" s="130"/>
      <c r="N284" s="130"/>
      <c r="O284" s="131" t="str">
        <f t="shared" si="9"/>
        <v/>
      </c>
      <c r="P284" s="132"/>
      <c r="Q284" s="126"/>
      <c r="R284" s="126"/>
      <c r="S284" s="134"/>
      <c r="T284" s="134"/>
      <c r="U284" s="134"/>
      <c r="V284" s="127"/>
      <c r="W284" s="127"/>
      <c r="X284" s="127"/>
      <c r="Y284" s="127"/>
      <c r="Z284" s="135"/>
    </row>
    <row r="285" spans="1:26" s="136" customFormat="1" ht="82.8" customHeight="1" x14ac:dyDescent="0.3">
      <c r="A285" s="125">
        <v>280</v>
      </c>
      <c r="B285" s="126"/>
      <c r="C285" s="127"/>
      <c r="D285" s="128"/>
      <c r="E285" s="127"/>
      <c r="F285" s="127"/>
      <c r="G285" s="127"/>
      <c r="H285" s="127"/>
      <c r="I285" s="161" t="str">
        <f t="shared" si="8"/>
        <v/>
      </c>
      <c r="J285" s="129"/>
      <c r="K285" s="129"/>
      <c r="L285" s="130"/>
      <c r="M285" s="130"/>
      <c r="N285" s="130"/>
      <c r="O285" s="131" t="str">
        <f t="shared" si="9"/>
        <v/>
      </c>
      <c r="P285" s="132"/>
      <c r="Q285" s="126"/>
      <c r="R285" s="126"/>
      <c r="S285" s="134"/>
      <c r="T285" s="134"/>
      <c r="U285" s="134"/>
      <c r="V285" s="127"/>
      <c r="W285" s="127"/>
      <c r="X285" s="127"/>
      <c r="Y285" s="127"/>
      <c r="Z285" s="135"/>
    </row>
    <row r="286" spans="1:26" s="136" customFormat="1" ht="82.8" customHeight="1" x14ac:dyDescent="0.3">
      <c r="A286" s="125">
        <v>281</v>
      </c>
      <c r="B286" s="126"/>
      <c r="C286" s="127"/>
      <c r="D286" s="128"/>
      <c r="E286" s="127"/>
      <c r="F286" s="127"/>
      <c r="G286" s="127"/>
      <c r="H286" s="127"/>
      <c r="I286" s="161" t="str">
        <f t="shared" si="8"/>
        <v/>
      </c>
      <c r="J286" s="129"/>
      <c r="K286" s="129"/>
      <c r="L286" s="130"/>
      <c r="M286" s="130"/>
      <c r="N286" s="130"/>
      <c r="O286" s="131" t="str">
        <f t="shared" si="9"/>
        <v/>
      </c>
      <c r="P286" s="132"/>
      <c r="Q286" s="126"/>
      <c r="R286" s="126"/>
      <c r="S286" s="134"/>
      <c r="T286" s="134"/>
      <c r="U286" s="134"/>
      <c r="V286" s="127"/>
      <c r="W286" s="127"/>
      <c r="X286" s="127"/>
      <c r="Y286" s="127"/>
      <c r="Z286" s="135"/>
    </row>
    <row r="287" spans="1:26" s="136" customFormat="1" ht="82.8" customHeight="1" x14ac:dyDescent="0.3">
      <c r="A287" s="125">
        <v>282</v>
      </c>
      <c r="B287" s="126"/>
      <c r="C287" s="127"/>
      <c r="D287" s="128"/>
      <c r="E287" s="127"/>
      <c r="F287" s="127"/>
      <c r="G287" s="127"/>
      <c r="H287" s="127"/>
      <c r="I287" s="161" t="str">
        <f t="shared" si="8"/>
        <v/>
      </c>
      <c r="J287" s="129"/>
      <c r="K287" s="129"/>
      <c r="L287" s="130"/>
      <c r="M287" s="130"/>
      <c r="N287" s="130"/>
      <c r="O287" s="131" t="str">
        <f t="shared" si="9"/>
        <v/>
      </c>
      <c r="P287" s="132"/>
      <c r="Q287" s="126"/>
      <c r="R287" s="126"/>
      <c r="S287" s="134"/>
      <c r="T287" s="134"/>
      <c r="U287" s="134"/>
      <c r="V287" s="127"/>
      <c r="W287" s="127"/>
      <c r="X287" s="127"/>
      <c r="Y287" s="127"/>
      <c r="Z287" s="135"/>
    </row>
    <row r="288" spans="1:26" s="136" customFormat="1" ht="82.8" customHeight="1" x14ac:dyDescent="0.3">
      <c r="A288" s="125">
        <v>283</v>
      </c>
      <c r="B288" s="126"/>
      <c r="C288" s="127"/>
      <c r="D288" s="128"/>
      <c r="E288" s="127"/>
      <c r="F288" s="127"/>
      <c r="G288" s="127"/>
      <c r="H288" s="127"/>
      <c r="I288" s="161" t="str">
        <f t="shared" si="8"/>
        <v/>
      </c>
      <c r="J288" s="129"/>
      <c r="K288" s="129"/>
      <c r="L288" s="130"/>
      <c r="M288" s="130"/>
      <c r="N288" s="130"/>
      <c r="O288" s="131" t="str">
        <f t="shared" si="9"/>
        <v/>
      </c>
      <c r="P288" s="132"/>
      <c r="Q288" s="126"/>
      <c r="R288" s="126"/>
      <c r="S288" s="134"/>
      <c r="T288" s="134"/>
      <c r="U288" s="134"/>
      <c r="V288" s="127"/>
      <c r="W288" s="127"/>
      <c r="X288" s="127"/>
      <c r="Y288" s="127"/>
      <c r="Z288" s="135"/>
    </row>
    <row r="289" spans="1:26" s="136" customFormat="1" ht="82.8" customHeight="1" x14ac:dyDescent="0.3">
      <c r="A289" s="125">
        <v>284</v>
      </c>
      <c r="B289" s="126"/>
      <c r="C289" s="127"/>
      <c r="D289" s="128"/>
      <c r="E289" s="127"/>
      <c r="F289" s="127"/>
      <c r="G289" s="127"/>
      <c r="H289" s="127"/>
      <c r="I289" s="161" t="str">
        <f t="shared" si="8"/>
        <v/>
      </c>
      <c r="J289" s="129"/>
      <c r="K289" s="129"/>
      <c r="L289" s="130"/>
      <c r="M289" s="130"/>
      <c r="N289" s="130"/>
      <c r="O289" s="131" t="str">
        <f t="shared" si="9"/>
        <v/>
      </c>
      <c r="P289" s="132"/>
      <c r="Q289" s="126"/>
      <c r="R289" s="126"/>
      <c r="S289" s="134"/>
      <c r="T289" s="134"/>
      <c r="U289" s="134"/>
      <c r="V289" s="127"/>
      <c r="W289" s="127"/>
      <c r="X289" s="127"/>
      <c r="Y289" s="127"/>
      <c r="Z289" s="135"/>
    </row>
    <row r="290" spans="1:26" s="136" customFormat="1" ht="82.8" customHeight="1" x14ac:dyDescent="0.3">
      <c r="A290" s="125">
        <v>285</v>
      </c>
      <c r="B290" s="126"/>
      <c r="C290" s="127"/>
      <c r="D290" s="128"/>
      <c r="E290" s="127"/>
      <c r="F290" s="127"/>
      <c r="G290" s="127"/>
      <c r="H290" s="127"/>
      <c r="I290" s="161" t="str">
        <f t="shared" si="8"/>
        <v/>
      </c>
      <c r="J290" s="129"/>
      <c r="K290" s="129"/>
      <c r="L290" s="130"/>
      <c r="M290" s="130"/>
      <c r="N290" s="130"/>
      <c r="O290" s="131" t="str">
        <f t="shared" si="9"/>
        <v/>
      </c>
      <c r="P290" s="132"/>
      <c r="Q290" s="126"/>
      <c r="R290" s="126"/>
      <c r="S290" s="134"/>
      <c r="T290" s="134"/>
      <c r="U290" s="134"/>
      <c r="V290" s="127"/>
      <c r="W290" s="127"/>
      <c r="X290" s="127"/>
      <c r="Y290" s="127"/>
      <c r="Z290" s="135"/>
    </row>
    <row r="291" spans="1:26" s="136" customFormat="1" ht="82.8" customHeight="1" x14ac:dyDescent="0.3">
      <c r="A291" s="125">
        <v>286</v>
      </c>
      <c r="B291" s="126"/>
      <c r="C291" s="127"/>
      <c r="D291" s="128"/>
      <c r="E291" s="127"/>
      <c r="F291" s="127"/>
      <c r="G291" s="127"/>
      <c r="H291" s="127"/>
      <c r="I291" s="161" t="str">
        <f t="shared" si="8"/>
        <v/>
      </c>
      <c r="J291" s="129"/>
      <c r="K291" s="129"/>
      <c r="L291" s="130"/>
      <c r="M291" s="130"/>
      <c r="N291" s="130"/>
      <c r="O291" s="131" t="str">
        <f t="shared" si="9"/>
        <v/>
      </c>
      <c r="P291" s="132"/>
      <c r="Q291" s="126"/>
      <c r="R291" s="126"/>
      <c r="S291" s="134"/>
      <c r="T291" s="134"/>
      <c r="U291" s="134"/>
      <c r="V291" s="127"/>
      <c r="W291" s="127"/>
      <c r="X291" s="127"/>
      <c r="Y291" s="127"/>
      <c r="Z291" s="135"/>
    </row>
    <row r="292" spans="1:26" s="136" customFormat="1" ht="82.8" customHeight="1" x14ac:dyDescent="0.3">
      <c r="A292" s="125">
        <v>287</v>
      </c>
      <c r="B292" s="126"/>
      <c r="C292" s="127"/>
      <c r="D292" s="128"/>
      <c r="E292" s="127"/>
      <c r="F292" s="127"/>
      <c r="G292" s="127"/>
      <c r="H292" s="127"/>
      <c r="I292" s="161" t="str">
        <f t="shared" si="8"/>
        <v/>
      </c>
      <c r="J292" s="129"/>
      <c r="K292" s="129"/>
      <c r="L292" s="130"/>
      <c r="M292" s="130"/>
      <c r="N292" s="130"/>
      <c r="O292" s="131" t="str">
        <f t="shared" si="9"/>
        <v/>
      </c>
      <c r="P292" s="132"/>
      <c r="Q292" s="126"/>
      <c r="R292" s="126"/>
      <c r="S292" s="134"/>
      <c r="T292" s="134"/>
      <c r="U292" s="134"/>
      <c r="V292" s="127"/>
      <c r="W292" s="127"/>
      <c r="X292" s="127"/>
      <c r="Y292" s="127"/>
      <c r="Z292" s="135"/>
    </row>
    <row r="293" spans="1:26" s="136" customFormat="1" ht="82.8" customHeight="1" x14ac:dyDescent="0.3">
      <c r="A293" s="125">
        <v>288</v>
      </c>
      <c r="B293" s="126"/>
      <c r="C293" s="127"/>
      <c r="D293" s="128"/>
      <c r="E293" s="127"/>
      <c r="F293" s="127"/>
      <c r="G293" s="127"/>
      <c r="H293" s="127"/>
      <c r="I293" s="161" t="str">
        <f t="shared" si="8"/>
        <v/>
      </c>
      <c r="J293" s="129"/>
      <c r="K293" s="129"/>
      <c r="L293" s="130"/>
      <c r="M293" s="130"/>
      <c r="N293" s="130"/>
      <c r="O293" s="131" t="str">
        <f t="shared" si="9"/>
        <v/>
      </c>
      <c r="P293" s="132"/>
      <c r="Q293" s="126"/>
      <c r="R293" s="126"/>
      <c r="S293" s="134"/>
      <c r="T293" s="134"/>
      <c r="U293" s="134"/>
      <c r="V293" s="127"/>
      <c r="W293" s="127"/>
      <c r="X293" s="127"/>
      <c r="Y293" s="127"/>
      <c r="Z293" s="135"/>
    </row>
    <row r="294" spans="1:26" s="136" customFormat="1" ht="82.8" customHeight="1" x14ac:dyDescent="0.3">
      <c r="A294" s="125">
        <v>289</v>
      </c>
      <c r="B294" s="126"/>
      <c r="C294" s="127"/>
      <c r="D294" s="128"/>
      <c r="E294" s="127"/>
      <c r="F294" s="127"/>
      <c r="G294" s="127"/>
      <c r="H294" s="127"/>
      <c r="I294" s="161" t="str">
        <f t="shared" si="8"/>
        <v/>
      </c>
      <c r="J294" s="129"/>
      <c r="K294" s="129"/>
      <c r="L294" s="130"/>
      <c r="M294" s="130"/>
      <c r="N294" s="130"/>
      <c r="O294" s="131" t="str">
        <f t="shared" si="9"/>
        <v/>
      </c>
      <c r="P294" s="132"/>
      <c r="Q294" s="126"/>
      <c r="R294" s="126"/>
      <c r="S294" s="134"/>
      <c r="T294" s="134"/>
      <c r="U294" s="134"/>
      <c r="V294" s="127"/>
      <c r="W294" s="127"/>
      <c r="X294" s="127"/>
      <c r="Y294" s="127"/>
      <c r="Z294" s="135"/>
    </row>
    <row r="295" spans="1:26" s="136" customFormat="1" ht="82.8" customHeight="1" x14ac:dyDescent="0.3">
      <c r="A295" s="125">
        <v>290</v>
      </c>
      <c r="B295" s="126"/>
      <c r="C295" s="127"/>
      <c r="D295" s="128"/>
      <c r="E295" s="127"/>
      <c r="F295" s="127"/>
      <c r="G295" s="127"/>
      <c r="H295" s="127"/>
      <c r="I295" s="161" t="str">
        <f t="shared" si="8"/>
        <v/>
      </c>
      <c r="J295" s="129"/>
      <c r="K295" s="129"/>
      <c r="L295" s="130"/>
      <c r="M295" s="130"/>
      <c r="N295" s="130"/>
      <c r="O295" s="131" t="str">
        <f t="shared" si="9"/>
        <v/>
      </c>
      <c r="P295" s="132"/>
      <c r="Q295" s="126"/>
      <c r="R295" s="126"/>
      <c r="S295" s="134"/>
      <c r="T295" s="134"/>
      <c r="U295" s="134"/>
      <c r="V295" s="127"/>
      <c r="W295" s="127"/>
      <c r="X295" s="127"/>
      <c r="Y295" s="127"/>
      <c r="Z295" s="135"/>
    </row>
    <row r="296" spans="1:26" s="136" customFormat="1" ht="82.8" customHeight="1" x14ac:dyDescent="0.3">
      <c r="A296" s="125">
        <v>291</v>
      </c>
      <c r="B296" s="126"/>
      <c r="C296" s="127"/>
      <c r="D296" s="128"/>
      <c r="E296" s="127"/>
      <c r="F296" s="127"/>
      <c r="G296" s="127"/>
      <c r="H296" s="127"/>
      <c r="I296" s="161" t="str">
        <f t="shared" si="8"/>
        <v/>
      </c>
      <c r="J296" s="129"/>
      <c r="K296" s="129"/>
      <c r="L296" s="130"/>
      <c r="M296" s="130"/>
      <c r="N296" s="130"/>
      <c r="O296" s="131" t="str">
        <f t="shared" si="9"/>
        <v/>
      </c>
      <c r="P296" s="132"/>
      <c r="Q296" s="126"/>
      <c r="R296" s="126"/>
      <c r="S296" s="134"/>
      <c r="T296" s="134"/>
      <c r="U296" s="134"/>
      <c r="V296" s="127"/>
      <c r="W296" s="127"/>
      <c r="X296" s="127"/>
      <c r="Y296" s="127"/>
      <c r="Z296" s="135"/>
    </row>
    <row r="297" spans="1:26" s="136" customFormat="1" ht="82.8" customHeight="1" x14ac:dyDescent="0.3">
      <c r="A297" s="125">
        <v>292</v>
      </c>
      <c r="B297" s="126"/>
      <c r="C297" s="127"/>
      <c r="D297" s="128"/>
      <c r="E297" s="127"/>
      <c r="F297" s="127"/>
      <c r="G297" s="127"/>
      <c r="H297" s="127"/>
      <c r="I297" s="161" t="str">
        <f t="shared" si="8"/>
        <v/>
      </c>
      <c r="J297" s="129"/>
      <c r="K297" s="129"/>
      <c r="L297" s="130"/>
      <c r="M297" s="130"/>
      <c r="N297" s="130"/>
      <c r="O297" s="131" t="str">
        <f t="shared" si="9"/>
        <v/>
      </c>
      <c r="P297" s="132"/>
      <c r="Q297" s="126"/>
      <c r="R297" s="126"/>
      <c r="S297" s="134"/>
      <c r="T297" s="134"/>
      <c r="U297" s="134"/>
      <c r="V297" s="127"/>
      <c r="W297" s="127"/>
      <c r="X297" s="127"/>
      <c r="Y297" s="127"/>
      <c r="Z297" s="135"/>
    </row>
    <row r="298" spans="1:26" s="136" customFormat="1" ht="82.8" customHeight="1" x14ac:dyDescent="0.3">
      <c r="A298" s="125">
        <v>293</v>
      </c>
      <c r="B298" s="126"/>
      <c r="C298" s="127"/>
      <c r="D298" s="128"/>
      <c r="E298" s="127"/>
      <c r="F298" s="127"/>
      <c r="G298" s="127"/>
      <c r="H298" s="127"/>
      <c r="I298" s="161" t="str">
        <f t="shared" si="8"/>
        <v/>
      </c>
      <c r="J298" s="129"/>
      <c r="K298" s="129"/>
      <c r="L298" s="130"/>
      <c r="M298" s="130"/>
      <c r="N298" s="130"/>
      <c r="O298" s="131" t="str">
        <f t="shared" si="9"/>
        <v/>
      </c>
      <c r="P298" s="132"/>
      <c r="Q298" s="126"/>
      <c r="R298" s="126"/>
      <c r="S298" s="134"/>
      <c r="T298" s="134"/>
      <c r="U298" s="134"/>
      <c r="V298" s="127"/>
      <c r="W298" s="127"/>
      <c r="X298" s="127"/>
      <c r="Y298" s="127"/>
      <c r="Z298" s="135"/>
    </row>
    <row r="299" spans="1:26" s="136" customFormat="1" ht="82.8" customHeight="1" x14ac:dyDescent="0.3">
      <c r="A299" s="125">
        <v>294</v>
      </c>
      <c r="B299" s="126"/>
      <c r="C299" s="127"/>
      <c r="D299" s="128"/>
      <c r="E299" s="127"/>
      <c r="F299" s="127"/>
      <c r="G299" s="127"/>
      <c r="H299" s="127"/>
      <c r="I299" s="161" t="str">
        <f t="shared" si="8"/>
        <v/>
      </c>
      <c r="J299" s="129"/>
      <c r="K299" s="129"/>
      <c r="L299" s="130"/>
      <c r="M299" s="130"/>
      <c r="N299" s="130"/>
      <c r="O299" s="131" t="str">
        <f t="shared" si="9"/>
        <v/>
      </c>
      <c r="P299" s="132"/>
      <c r="Q299" s="126"/>
      <c r="R299" s="126"/>
      <c r="S299" s="134"/>
      <c r="T299" s="134"/>
      <c r="U299" s="134"/>
      <c r="V299" s="127"/>
      <c r="W299" s="127"/>
      <c r="X299" s="127"/>
      <c r="Y299" s="127"/>
      <c r="Z299" s="135"/>
    </row>
    <row r="300" spans="1:26" s="136" customFormat="1" ht="82.8" customHeight="1" x14ac:dyDescent="0.3">
      <c r="A300" s="125">
        <v>295</v>
      </c>
      <c r="B300" s="126"/>
      <c r="C300" s="127"/>
      <c r="D300" s="128"/>
      <c r="E300" s="127"/>
      <c r="F300" s="127"/>
      <c r="G300" s="127"/>
      <c r="H300" s="127"/>
      <c r="I300" s="161" t="str">
        <f t="shared" si="8"/>
        <v/>
      </c>
      <c r="J300" s="129"/>
      <c r="K300" s="129"/>
      <c r="L300" s="130"/>
      <c r="M300" s="130"/>
      <c r="N300" s="130"/>
      <c r="O300" s="131" t="str">
        <f t="shared" si="9"/>
        <v/>
      </c>
      <c r="P300" s="132"/>
      <c r="Q300" s="126"/>
      <c r="R300" s="126"/>
      <c r="S300" s="134"/>
      <c r="T300" s="134"/>
      <c r="U300" s="134"/>
      <c r="V300" s="127"/>
      <c r="W300" s="127"/>
      <c r="X300" s="127"/>
      <c r="Y300" s="127"/>
      <c r="Z300" s="135"/>
    </row>
    <row r="301" spans="1:26" s="136" customFormat="1" ht="82.8" customHeight="1" x14ac:dyDescent="0.3">
      <c r="A301" s="125">
        <v>296</v>
      </c>
      <c r="B301" s="126"/>
      <c r="C301" s="127"/>
      <c r="D301" s="128"/>
      <c r="E301" s="127"/>
      <c r="F301" s="127"/>
      <c r="G301" s="127"/>
      <c r="H301" s="127"/>
      <c r="I301" s="161" t="str">
        <f t="shared" si="8"/>
        <v/>
      </c>
      <c r="J301" s="129"/>
      <c r="K301" s="129"/>
      <c r="L301" s="130"/>
      <c r="M301" s="130"/>
      <c r="N301" s="130"/>
      <c r="O301" s="131" t="str">
        <f t="shared" si="9"/>
        <v/>
      </c>
      <c r="P301" s="132"/>
      <c r="Q301" s="126"/>
      <c r="R301" s="126"/>
      <c r="S301" s="134"/>
      <c r="T301" s="134"/>
      <c r="U301" s="134"/>
      <c r="V301" s="127"/>
      <c r="W301" s="127"/>
      <c r="X301" s="127"/>
      <c r="Y301" s="127"/>
      <c r="Z301" s="135"/>
    </row>
    <row r="302" spans="1:26" s="136" customFormat="1" ht="82.8" customHeight="1" x14ac:dyDescent="0.3">
      <c r="A302" s="125">
        <v>297</v>
      </c>
      <c r="B302" s="126"/>
      <c r="C302" s="127"/>
      <c r="D302" s="128"/>
      <c r="E302" s="127"/>
      <c r="F302" s="127"/>
      <c r="G302" s="127"/>
      <c r="H302" s="127"/>
      <c r="I302" s="161" t="str">
        <f t="shared" si="8"/>
        <v/>
      </c>
      <c r="J302" s="129"/>
      <c r="K302" s="129"/>
      <c r="L302" s="130"/>
      <c r="M302" s="130"/>
      <c r="N302" s="130"/>
      <c r="O302" s="131" t="str">
        <f t="shared" si="9"/>
        <v/>
      </c>
      <c r="P302" s="132"/>
      <c r="Q302" s="126"/>
      <c r="R302" s="126"/>
      <c r="S302" s="134"/>
      <c r="T302" s="134"/>
      <c r="U302" s="134"/>
      <c r="V302" s="127"/>
      <c r="W302" s="127"/>
      <c r="X302" s="127"/>
      <c r="Y302" s="127"/>
      <c r="Z302" s="135"/>
    </row>
    <row r="303" spans="1:26" s="136" customFormat="1" ht="82.8" customHeight="1" x14ac:dyDescent="0.3">
      <c r="A303" s="125">
        <v>298</v>
      </c>
      <c r="B303" s="126"/>
      <c r="C303" s="127"/>
      <c r="D303" s="128"/>
      <c r="E303" s="127"/>
      <c r="F303" s="127"/>
      <c r="G303" s="127"/>
      <c r="H303" s="127"/>
      <c r="I303" s="161" t="str">
        <f t="shared" si="8"/>
        <v/>
      </c>
      <c r="J303" s="129"/>
      <c r="K303" s="129"/>
      <c r="L303" s="130"/>
      <c r="M303" s="130"/>
      <c r="N303" s="130"/>
      <c r="O303" s="131" t="str">
        <f t="shared" si="9"/>
        <v/>
      </c>
      <c r="P303" s="132"/>
      <c r="Q303" s="126"/>
      <c r="R303" s="126"/>
      <c r="S303" s="134"/>
      <c r="T303" s="134"/>
      <c r="U303" s="134"/>
      <c r="V303" s="127"/>
      <c r="W303" s="127"/>
      <c r="X303" s="127"/>
      <c r="Y303" s="127"/>
      <c r="Z303" s="135"/>
    </row>
    <row r="304" spans="1:26" s="136" customFormat="1" ht="82.8" customHeight="1" x14ac:dyDescent="0.3">
      <c r="A304" s="125">
        <v>299</v>
      </c>
      <c r="B304" s="126"/>
      <c r="C304" s="127"/>
      <c r="D304" s="128"/>
      <c r="E304" s="127"/>
      <c r="F304" s="127"/>
      <c r="G304" s="127"/>
      <c r="H304" s="127"/>
      <c r="I304" s="161" t="str">
        <f t="shared" si="8"/>
        <v/>
      </c>
      <c r="J304" s="129"/>
      <c r="K304" s="129"/>
      <c r="L304" s="130"/>
      <c r="M304" s="130"/>
      <c r="N304" s="130"/>
      <c r="O304" s="131" t="str">
        <f t="shared" si="9"/>
        <v/>
      </c>
      <c r="P304" s="132"/>
      <c r="Q304" s="126"/>
      <c r="R304" s="126"/>
      <c r="S304" s="134"/>
      <c r="T304" s="134"/>
      <c r="U304" s="134"/>
      <c r="V304" s="127"/>
      <c r="W304" s="127"/>
      <c r="X304" s="127"/>
      <c r="Y304" s="127"/>
      <c r="Z304" s="135"/>
    </row>
    <row r="305" spans="1:26" s="136" customFormat="1" ht="82.8" customHeight="1" x14ac:dyDescent="0.3">
      <c r="A305" s="125">
        <v>300</v>
      </c>
      <c r="B305" s="126"/>
      <c r="C305" s="127"/>
      <c r="D305" s="128"/>
      <c r="E305" s="127"/>
      <c r="F305" s="127"/>
      <c r="G305" s="127"/>
      <c r="H305" s="127"/>
      <c r="I305" s="161" t="str">
        <f t="shared" si="8"/>
        <v/>
      </c>
      <c r="J305" s="129"/>
      <c r="K305" s="129"/>
      <c r="L305" s="130"/>
      <c r="M305" s="130"/>
      <c r="N305" s="130"/>
      <c r="O305" s="131" t="str">
        <f t="shared" si="9"/>
        <v/>
      </c>
      <c r="P305" s="132"/>
      <c r="Q305" s="126"/>
      <c r="R305" s="126"/>
      <c r="S305" s="134"/>
      <c r="T305" s="134"/>
      <c r="U305" s="134"/>
      <c r="V305" s="127"/>
      <c r="W305" s="127"/>
      <c r="X305" s="127"/>
      <c r="Y305" s="127"/>
      <c r="Z305" s="135"/>
    </row>
    <row r="306" spans="1:26" s="136" customFormat="1" ht="82.8" customHeight="1" x14ac:dyDescent="0.3">
      <c r="A306" s="125">
        <v>301</v>
      </c>
      <c r="B306" s="126"/>
      <c r="C306" s="127"/>
      <c r="D306" s="128"/>
      <c r="E306" s="127"/>
      <c r="F306" s="127"/>
      <c r="G306" s="127"/>
      <c r="H306" s="127"/>
      <c r="I306" s="161" t="str">
        <f t="shared" si="8"/>
        <v/>
      </c>
      <c r="J306" s="129"/>
      <c r="K306" s="129"/>
      <c r="L306" s="130"/>
      <c r="M306" s="130"/>
      <c r="N306" s="130"/>
      <c r="O306" s="131" t="str">
        <f t="shared" si="9"/>
        <v/>
      </c>
      <c r="P306" s="132"/>
      <c r="Q306" s="126"/>
      <c r="R306" s="126"/>
      <c r="S306" s="134"/>
      <c r="T306" s="134"/>
      <c r="U306" s="134"/>
      <c r="V306" s="127"/>
      <c r="W306" s="127"/>
      <c r="X306" s="127"/>
      <c r="Y306" s="127"/>
      <c r="Z306" s="135"/>
    </row>
    <row r="307" spans="1:26" s="136" customFormat="1" ht="82.8" customHeight="1" x14ac:dyDescent="0.3">
      <c r="A307" s="125">
        <v>302</v>
      </c>
      <c r="B307" s="126"/>
      <c r="C307" s="127"/>
      <c r="D307" s="128"/>
      <c r="E307" s="127"/>
      <c r="F307" s="127"/>
      <c r="G307" s="127"/>
      <c r="H307" s="127"/>
      <c r="I307" s="161" t="str">
        <f t="shared" si="8"/>
        <v/>
      </c>
      <c r="J307" s="129"/>
      <c r="K307" s="129"/>
      <c r="L307" s="130"/>
      <c r="M307" s="130"/>
      <c r="N307" s="130"/>
      <c r="O307" s="131" t="str">
        <f t="shared" si="9"/>
        <v/>
      </c>
      <c r="P307" s="132"/>
      <c r="Q307" s="126"/>
      <c r="R307" s="126"/>
      <c r="S307" s="134"/>
      <c r="T307" s="134"/>
      <c r="U307" s="134"/>
      <c r="V307" s="127"/>
      <c r="W307" s="127"/>
      <c r="X307" s="127"/>
      <c r="Y307" s="127"/>
      <c r="Z307" s="135"/>
    </row>
    <row r="308" spans="1:26" s="136" customFormat="1" ht="82.8" customHeight="1" x14ac:dyDescent="0.3">
      <c r="A308" s="125">
        <v>303</v>
      </c>
      <c r="B308" s="126"/>
      <c r="C308" s="127"/>
      <c r="D308" s="128"/>
      <c r="E308" s="127"/>
      <c r="F308" s="127"/>
      <c r="G308" s="127"/>
      <c r="H308" s="127"/>
      <c r="I308" s="161" t="str">
        <f t="shared" si="8"/>
        <v/>
      </c>
      <c r="J308" s="129"/>
      <c r="K308" s="129"/>
      <c r="L308" s="130"/>
      <c r="M308" s="130"/>
      <c r="N308" s="130"/>
      <c r="O308" s="131" t="str">
        <f t="shared" si="9"/>
        <v/>
      </c>
      <c r="P308" s="132"/>
      <c r="Q308" s="126"/>
      <c r="R308" s="126"/>
      <c r="S308" s="134"/>
      <c r="T308" s="134"/>
      <c r="U308" s="134"/>
      <c r="V308" s="127"/>
      <c r="W308" s="127"/>
      <c r="X308" s="127"/>
      <c r="Y308" s="127"/>
      <c r="Z308" s="135"/>
    </row>
    <row r="309" spans="1:26" s="136" customFormat="1" ht="82.8" customHeight="1" x14ac:dyDescent="0.3">
      <c r="A309" s="125">
        <v>304</v>
      </c>
      <c r="B309" s="126"/>
      <c r="C309" s="127"/>
      <c r="D309" s="128"/>
      <c r="E309" s="127"/>
      <c r="F309" s="127"/>
      <c r="G309" s="127"/>
      <c r="H309" s="127"/>
      <c r="I309" s="161" t="str">
        <f t="shared" si="8"/>
        <v/>
      </c>
      <c r="J309" s="129"/>
      <c r="K309" s="129"/>
      <c r="L309" s="130"/>
      <c r="M309" s="130"/>
      <c r="N309" s="130"/>
      <c r="O309" s="131" t="str">
        <f t="shared" si="9"/>
        <v/>
      </c>
      <c r="P309" s="132"/>
      <c r="Q309" s="126"/>
      <c r="R309" s="126"/>
      <c r="S309" s="134"/>
      <c r="T309" s="134"/>
      <c r="U309" s="134"/>
      <c r="V309" s="127"/>
      <c r="W309" s="127"/>
      <c r="X309" s="127"/>
      <c r="Y309" s="127"/>
      <c r="Z309" s="135"/>
    </row>
    <row r="310" spans="1:26" s="136" customFormat="1" ht="82.8" customHeight="1" x14ac:dyDescent="0.3">
      <c r="A310" s="125">
        <v>305</v>
      </c>
      <c r="B310" s="126"/>
      <c r="C310" s="127"/>
      <c r="D310" s="128"/>
      <c r="E310" s="127"/>
      <c r="F310" s="127"/>
      <c r="G310" s="127"/>
      <c r="H310" s="127"/>
      <c r="I310" s="161" t="str">
        <f t="shared" si="8"/>
        <v/>
      </c>
      <c r="J310" s="129"/>
      <c r="K310" s="129"/>
      <c r="L310" s="130"/>
      <c r="M310" s="130"/>
      <c r="N310" s="130"/>
      <c r="O310" s="131" t="str">
        <f t="shared" si="9"/>
        <v/>
      </c>
      <c r="P310" s="132"/>
      <c r="Q310" s="126"/>
      <c r="R310" s="126"/>
      <c r="S310" s="134"/>
      <c r="T310" s="134"/>
      <c r="U310" s="134"/>
      <c r="V310" s="127"/>
      <c r="W310" s="127"/>
      <c r="X310" s="127"/>
      <c r="Y310" s="127"/>
      <c r="Z310" s="135"/>
    </row>
    <row r="311" spans="1:26" s="136" customFormat="1" ht="82.8" customHeight="1" x14ac:dyDescent="0.3">
      <c r="A311" s="125">
        <v>306</v>
      </c>
      <c r="B311" s="126"/>
      <c r="C311" s="127"/>
      <c r="D311" s="128"/>
      <c r="E311" s="127"/>
      <c r="F311" s="127"/>
      <c r="G311" s="127"/>
      <c r="H311" s="127"/>
      <c r="I311" s="161" t="str">
        <f t="shared" si="8"/>
        <v/>
      </c>
      <c r="J311" s="129"/>
      <c r="K311" s="129"/>
      <c r="L311" s="130"/>
      <c r="M311" s="130"/>
      <c r="N311" s="130"/>
      <c r="O311" s="131" t="str">
        <f t="shared" si="9"/>
        <v/>
      </c>
      <c r="P311" s="132"/>
      <c r="Q311" s="126"/>
      <c r="R311" s="126"/>
      <c r="S311" s="134"/>
      <c r="T311" s="134"/>
      <c r="U311" s="134"/>
      <c r="V311" s="127"/>
      <c r="W311" s="127"/>
      <c r="X311" s="127"/>
      <c r="Y311" s="127"/>
      <c r="Z311" s="135"/>
    </row>
    <row r="312" spans="1:26" s="136" customFormat="1" ht="82.8" customHeight="1" x14ac:dyDescent="0.3">
      <c r="A312" s="125">
        <v>307</v>
      </c>
      <c r="B312" s="126"/>
      <c r="C312" s="127"/>
      <c r="D312" s="128"/>
      <c r="E312" s="127"/>
      <c r="F312" s="127"/>
      <c r="G312" s="127"/>
      <c r="H312" s="127"/>
      <c r="I312" s="161" t="str">
        <f t="shared" si="8"/>
        <v/>
      </c>
      <c r="J312" s="129"/>
      <c r="K312" s="129"/>
      <c r="L312" s="130"/>
      <c r="M312" s="130"/>
      <c r="N312" s="130"/>
      <c r="O312" s="131" t="str">
        <f t="shared" si="9"/>
        <v/>
      </c>
      <c r="P312" s="132"/>
      <c r="Q312" s="126"/>
      <c r="R312" s="126"/>
      <c r="S312" s="134"/>
      <c r="T312" s="134"/>
      <c r="U312" s="134"/>
      <c r="V312" s="127"/>
      <c r="W312" s="127"/>
      <c r="X312" s="127"/>
      <c r="Y312" s="127"/>
      <c r="Z312" s="135"/>
    </row>
    <row r="313" spans="1:26" s="136" customFormat="1" ht="82.8" customHeight="1" x14ac:dyDescent="0.3">
      <c r="A313" s="125">
        <v>308</v>
      </c>
      <c r="B313" s="126"/>
      <c r="C313" s="127"/>
      <c r="D313" s="128"/>
      <c r="E313" s="127"/>
      <c r="F313" s="127"/>
      <c r="G313" s="127"/>
      <c r="H313" s="127"/>
      <c r="I313" s="161" t="str">
        <f t="shared" si="8"/>
        <v/>
      </c>
      <c r="J313" s="129"/>
      <c r="K313" s="129"/>
      <c r="L313" s="130"/>
      <c r="M313" s="130"/>
      <c r="N313" s="130"/>
      <c r="O313" s="131" t="str">
        <f t="shared" si="9"/>
        <v/>
      </c>
      <c r="P313" s="132"/>
      <c r="Q313" s="126"/>
      <c r="R313" s="126"/>
      <c r="S313" s="134"/>
      <c r="T313" s="134"/>
      <c r="U313" s="134"/>
      <c r="V313" s="127"/>
      <c r="W313" s="127"/>
      <c r="X313" s="127"/>
      <c r="Y313" s="127"/>
      <c r="Z313" s="135"/>
    </row>
    <row r="314" spans="1:26" s="136" customFormat="1" ht="82.8" customHeight="1" x14ac:dyDescent="0.3">
      <c r="A314" s="125">
        <v>309</v>
      </c>
      <c r="B314" s="126"/>
      <c r="C314" s="127"/>
      <c r="D314" s="128"/>
      <c r="E314" s="127"/>
      <c r="F314" s="127"/>
      <c r="G314" s="127"/>
      <c r="H314" s="127"/>
      <c r="I314" s="161" t="str">
        <f t="shared" si="8"/>
        <v/>
      </c>
      <c r="J314" s="129"/>
      <c r="K314" s="129"/>
      <c r="L314" s="130"/>
      <c r="M314" s="130"/>
      <c r="N314" s="130"/>
      <c r="O314" s="131" t="str">
        <f t="shared" si="9"/>
        <v/>
      </c>
      <c r="P314" s="132"/>
      <c r="Q314" s="126"/>
      <c r="R314" s="126"/>
      <c r="S314" s="134"/>
      <c r="T314" s="134"/>
      <c r="U314" s="134"/>
      <c r="V314" s="127"/>
      <c r="W314" s="127"/>
      <c r="X314" s="127"/>
      <c r="Y314" s="127"/>
      <c r="Z314" s="135"/>
    </row>
    <row r="315" spans="1:26" s="136" customFormat="1" ht="82.8" customHeight="1" x14ac:dyDescent="0.3">
      <c r="A315" s="125">
        <v>310</v>
      </c>
      <c r="B315" s="126"/>
      <c r="C315" s="127"/>
      <c r="D315" s="128"/>
      <c r="E315" s="127"/>
      <c r="F315" s="127"/>
      <c r="G315" s="127"/>
      <c r="H315" s="127"/>
      <c r="I315" s="161" t="str">
        <f t="shared" si="8"/>
        <v/>
      </c>
      <c r="J315" s="129"/>
      <c r="K315" s="129"/>
      <c r="L315" s="130"/>
      <c r="M315" s="130"/>
      <c r="N315" s="130"/>
      <c r="O315" s="131" t="str">
        <f t="shared" si="9"/>
        <v/>
      </c>
      <c r="P315" s="132"/>
      <c r="Q315" s="126"/>
      <c r="R315" s="126"/>
      <c r="S315" s="134"/>
      <c r="T315" s="134"/>
      <c r="U315" s="134"/>
      <c r="V315" s="127"/>
      <c r="W315" s="127"/>
      <c r="X315" s="127"/>
      <c r="Y315" s="127"/>
      <c r="Z315" s="135"/>
    </row>
    <row r="316" spans="1:26" s="136" customFormat="1" ht="82.8" customHeight="1" x14ac:dyDescent="0.3">
      <c r="A316" s="125">
        <v>311</v>
      </c>
      <c r="B316" s="126"/>
      <c r="C316" s="127"/>
      <c r="D316" s="128"/>
      <c r="E316" s="127"/>
      <c r="F316" s="127"/>
      <c r="G316" s="127"/>
      <c r="H316" s="127"/>
      <c r="I316" s="161" t="str">
        <f t="shared" si="8"/>
        <v/>
      </c>
      <c r="J316" s="129"/>
      <c r="K316" s="129"/>
      <c r="L316" s="130"/>
      <c r="M316" s="130"/>
      <c r="N316" s="130"/>
      <c r="O316" s="131" t="str">
        <f t="shared" si="9"/>
        <v/>
      </c>
      <c r="P316" s="132"/>
      <c r="Q316" s="126"/>
      <c r="R316" s="126"/>
      <c r="S316" s="134"/>
      <c r="T316" s="134"/>
      <c r="U316" s="134"/>
      <c r="V316" s="127"/>
      <c r="W316" s="127"/>
      <c r="X316" s="127"/>
      <c r="Y316" s="127"/>
      <c r="Z316" s="135"/>
    </row>
    <row r="317" spans="1:26" s="136" customFormat="1" ht="82.8" customHeight="1" x14ac:dyDescent="0.3">
      <c r="A317" s="125">
        <v>312</v>
      </c>
      <c r="B317" s="126"/>
      <c r="C317" s="127"/>
      <c r="D317" s="128"/>
      <c r="E317" s="127"/>
      <c r="F317" s="127"/>
      <c r="G317" s="127"/>
      <c r="H317" s="127"/>
      <c r="I317" s="161" t="str">
        <f t="shared" si="8"/>
        <v/>
      </c>
      <c r="J317" s="129"/>
      <c r="K317" s="129"/>
      <c r="L317" s="130"/>
      <c r="M317" s="130"/>
      <c r="N317" s="130"/>
      <c r="O317" s="131" t="str">
        <f t="shared" si="9"/>
        <v/>
      </c>
      <c r="P317" s="132"/>
      <c r="Q317" s="126"/>
      <c r="R317" s="126"/>
      <c r="S317" s="134"/>
      <c r="T317" s="134"/>
      <c r="U317" s="134"/>
      <c r="V317" s="127"/>
      <c r="W317" s="127"/>
      <c r="X317" s="127"/>
      <c r="Y317" s="127"/>
      <c r="Z317" s="135"/>
    </row>
    <row r="318" spans="1:26" s="136" customFormat="1" ht="82.8" customHeight="1" x14ac:dyDescent="0.3">
      <c r="A318" s="125">
        <v>313</v>
      </c>
      <c r="B318" s="126"/>
      <c r="C318" s="127"/>
      <c r="D318" s="128"/>
      <c r="E318" s="127"/>
      <c r="F318" s="127"/>
      <c r="G318" s="127"/>
      <c r="H318" s="127"/>
      <c r="I318" s="161" t="str">
        <f t="shared" si="8"/>
        <v/>
      </c>
      <c r="J318" s="129"/>
      <c r="K318" s="129"/>
      <c r="L318" s="130"/>
      <c r="M318" s="130"/>
      <c r="N318" s="130"/>
      <c r="O318" s="131" t="str">
        <f t="shared" si="9"/>
        <v/>
      </c>
      <c r="P318" s="132"/>
      <c r="Q318" s="126"/>
      <c r="R318" s="126"/>
      <c r="S318" s="134"/>
      <c r="T318" s="134"/>
      <c r="U318" s="134"/>
      <c r="V318" s="127"/>
      <c r="W318" s="127"/>
      <c r="X318" s="127"/>
      <c r="Y318" s="127"/>
      <c r="Z318" s="135"/>
    </row>
    <row r="319" spans="1:26" s="136" customFormat="1" ht="82.8" customHeight="1" x14ac:dyDescent="0.3">
      <c r="A319" s="125">
        <v>314</v>
      </c>
      <c r="B319" s="126"/>
      <c r="C319" s="127"/>
      <c r="D319" s="128"/>
      <c r="E319" s="127"/>
      <c r="F319" s="127"/>
      <c r="G319" s="127"/>
      <c r="H319" s="127"/>
      <c r="I319" s="161" t="str">
        <f t="shared" si="8"/>
        <v/>
      </c>
      <c r="J319" s="129"/>
      <c r="K319" s="129"/>
      <c r="L319" s="130"/>
      <c r="M319" s="130"/>
      <c r="N319" s="130"/>
      <c r="O319" s="131" t="str">
        <f t="shared" si="9"/>
        <v/>
      </c>
      <c r="P319" s="132"/>
      <c r="Q319" s="126"/>
      <c r="R319" s="126"/>
      <c r="S319" s="134"/>
      <c r="T319" s="134"/>
      <c r="U319" s="134"/>
      <c r="V319" s="127"/>
      <c r="W319" s="127"/>
      <c r="X319" s="127"/>
      <c r="Y319" s="127"/>
      <c r="Z319" s="135"/>
    </row>
    <row r="320" spans="1:26" s="136" customFormat="1" ht="82.8" customHeight="1" x14ac:dyDescent="0.3">
      <c r="A320" s="125">
        <v>315</v>
      </c>
      <c r="B320" s="126"/>
      <c r="C320" s="127"/>
      <c r="D320" s="128"/>
      <c r="E320" s="127"/>
      <c r="F320" s="127"/>
      <c r="G320" s="127"/>
      <c r="H320" s="127"/>
      <c r="I320" s="161" t="str">
        <f t="shared" si="8"/>
        <v/>
      </c>
      <c r="J320" s="129"/>
      <c r="K320" s="129"/>
      <c r="L320" s="130"/>
      <c r="M320" s="130"/>
      <c r="N320" s="130"/>
      <c r="O320" s="131" t="str">
        <f t="shared" si="9"/>
        <v/>
      </c>
      <c r="P320" s="132"/>
      <c r="Q320" s="126"/>
      <c r="R320" s="126"/>
      <c r="S320" s="134"/>
      <c r="T320" s="134"/>
      <c r="U320" s="134"/>
      <c r="V320" s="127"/>
      <c r="W320" s="127"/>
      <c r="X320" s="127"/>
      <c r="Y320" s="127"/>
      <c r="Z320" s="135"/>
    </row>
    <row r="321" spans="1:26" s="136" customFormat="1" ht="82.8" customHeight="1" x14ac:dyDescent="0.3">
      <c r="A321" s="125">
        <v>316</v>
      </c>
      <c r="B321" s="126"/>
      <c r="C321" s="127"/>
      <c r="D321" s="128"/>
      <c r="E321" s="127"/>
      <c r="F321" s="127"/>
      <c r="G321" s="127"/>
      <c r="H321" s="127"/>
      <c r="I321" s="161" t="str">
        <f t="shared" si="8"/>
        <v/>
      </c>
      <c r="J321" s="129"/>
      <c r="K321" s="129"/>
      <c r="L321" s="130"/>
      <c r="M321" s="130"/>
      <c r="N321" s="130"/>
      <c r="O321" s="131" t="str">
        <f t="shared" si="9"/>
        <v/>
      </c>
      <c r="P321" s="132"/>
      <c r="Q321" s="126"/>
      <c r="R321" s="126"/>
      <c r="S321" s="134"/>
      <c r="T321" s="134"/>
      <c r="U321" s="134"/>
      <c r="V321" s="127"/>
      <c r="W321" s="127"/>
      <c r="X321" s="127"/>
      <c r="Y321" s="127"/>
      <c r="Z321" s="135"/>
    </row>
    <row r="322" spans="1:26" s="136" customFormat="1" ht="82.8" customHeight="1" x14ac:dyDescent="0.3">
      <c r="A322" s="125">
        <v>317</v>
      </c>
      <c r="B322" s="126"/>
      <c r="C322" s="127"/>
      <c r="D322" s="128"/>
      <c r="E322" s="127"/>
      <c r="F322" s="127"/>
      <c r="G322" s="127"/>
      <c r="H322" s="127"/>
      <c r="I322" s="161" t="str">
        <f t="shared" si="8"/>
        <v/>
      </c>
      <c r="J322" s="129"/>
      <c r="K322" s="129"/>
      <c r="L322" s="130"/>
      <c r="M322" s="130"/>
      <c r="N322" s="130"/>
      <c r="O322" s="131" t="str">
        <f t="shared" si="9"/>
        <v/>
      </c>
      <c r="P322" s="132"/>
      <c r="Q322" s="126"/>
      <c r="R322" s="126"/>
      <c r="S322" s="134"/>
      <c r="T322" s="134"/>
      <c r="U322" s="134"/>
      <c r="V322" s="127"/>
      <c r="W322" s="127"/>
      <c r="X322" s="127"/>
      <c r="Y322" s="127"/>
      <c r="Z322" s="135"/>
    </row>
    <row r="323" spans="1:26" s="136" customFormat="1" ht="82.8" customHeight="1" x14ac:dyDescent="0.3">
      <c r="A323" s="125">
        <v>318</v>
      </c>
      <c r="B323" s="126"/>
      <c r="C323" s="127"/>
      <c r="D323" s="128"/>
      <c r="E323" s="127"/>
      <c r="F323" s="127"/>
      <c r="G323" s="127"/>
      <c r="H323" s="127"/>
      <c r="I323" s="161" t="str">
        <f t="shared" si="8"/>
        <v/>
      </c>
      <c r="J323" s="129"/>
      <c r="K323" s="129"/>
      <c r="L323" s="130"/>
      <c r="M323" s="130"/>
      <c r="N323" s="130"/>
      <c r="O323" s="131" t="str">
        <f t="shared" si="9"/>
        <v/>
      </c>
      <c r="P323" s="132"/>
      <c r="Q323" s="126"/>
      <c r="R323" s="126"/>
      <c r="S323" s="134"/>
      <c r="T323" s="134"/>
      <c r="U323" s="134"/>
      <c r="V323" s="127"/>
      <c r="W323" s="127"/>
      <c r="X323" s="127"/>
      <c r="Y323" s="127"/>
      <c r="Z323" s="135"/>
    </row>
    <row r="324" spans="1:26" s="136" customFormat="1" ht="82.8" customHeight="1" x14ac:dyDescent="0.3">
      <c r="A324" s="125">
        <v>319</v>
      </c>
      <c r="B324" s="126"/>
      <c r="C324" s="127"/>
      <c r="D324" s="128"/>
      <c r="E324" s="127"/>
      <c r="F324" s="127"/>
      <c r="G324" s="127"/>
      <c r="H324" s="127"/>
      <c r="I324" s="161" t="str">
        <f t="shared" si="8"/>
        <v/>
      </c>
      <c r="J324" s="129"/>
      <c r="K324" s="129"/>
      <c r="L324" s="130"/>
      <c r="M324" s="130"/>
      <c r="N324" s="130"/>
      <c r="O324" s="131" t="str">
        <f t="shared" si="9"/>
        <v/>
      </c>
      <c r="P324" s="132"/>
      <c r="Q324" s="126"/>
      <c r="R324" s="126"/>
      <c r="S324" s="134"/>
      <c r="T324" s="134"/>
      <c r="U324" s="134"/>
      <c r="V324" s="127"/>
      <c r="W324" s="127"/>
      <c r="X324" s="127"/>
      <c r="Y324" s="127"/>
      <c r="Z324" s="135"/>
    </row>
    <row r="325" spans="1:26" s="136" customFormat="1" ht="82.8" customHeight="1" x14ac:dyDescent="0.3">
      <c r="A325" s="125">
        <v>320</v>
      </c>
      <c r="B325" s="126"/>
      <c r="C325" s="127"/>
      <c r="D325" s="128"/>
      <c r="E325" s="127"/>
      <c r="F325" s="127"/>
      <c r="G325" s="127"/>
      <c r="H325" s="127"/>
      <c r="I325" s="161" t="str">
        <f t="shared" si="8"/>
        <v/>
      </c>
      <c r="J325" s="129"/>
      <c r="K325" s="129"/>
      <c r="L325" s="130"/>
      <c r="M325" s="130"/>
      <c r="N325" s="130"/>
      <c r="O325" s="131" t="str">
        <f t="shared" si="9"/>
        <v/>
      </c>
      <c r="P325" s="132"/>
      <c r="Q325" s="126"/>
      <c r="R325" s="126"/>
      <c r="S325" s="134"/>
      <c r="T325" s="134"/>
      <c r="U325" s="134"/>
      <c r="V325" s="127"/>
      <c r="W325" s="127"/>
      <c r="X325" s="127"/>
      <c r="Y325" s="127"/>
      <c r="Z325" s="135"/>
    </row>
    <row r="326" spans="1:26" s="136" customFormat="1" ht="82.8" customHeight="1" x14ac:dyDescent="0.3">
      <c r="A326" s="125">
        <v>321</v>
      </c>
      <c r="B326" s="126"/>
      <c r="C326" s="127"/>
      <c r="D326" s="128"/>
      <c r="E326" s="127"/>
      <c r="F326" s="127"/>
      <c r="G326" s="127"/>
      <c r="H326" s="127"/>
      <c r="I326" s="161" t="str">
        <f t="shared" si="8"/>
        <v/>
      </c>
      <c r="J326" s="129"/>
      <c r="K326" s="129"/>
      <c r="L326" s="130"/>
      <c r="M326" s="130"/>
      <c r="N326" s="130"/>
      <c r="O326" s="131" t="str">
        <f t="shared" si="9"/>
        <v/>
      </c>
      <c r="P326" s="132"/>
      <c r="Q326" s="126"/>
      <c r="R326" s="126"/>
      <c r="S326" s="134"/>
      <c r="T326" s="134"/>
      <c r="U326" s="134"/>
      <c r="V326" s="127"/>
      <c r="W326" s="127"/>
      <c r="X326" s="127"/>
      <c r="Y326" s="127"/>
      <c r="Z326" s="135"/>
    </row>
    <row r="327" spans="1:26" s="136" customFormat="1" ht="82.8" customHeight="1" x14ac:dyDescent="0.3">
      <c r="A327" s="125">
        <v>322</v>
      </c>
      <c r="B327" s="126"/>
      <c r="C327" s="127"/>
      <c r="D327" s="128"/>
      <c r="E327" s="127"/>
      <c r="F327" s="127"/>
      <c r="G327" s="127"/>
      <c r="H327" s="127"/>
      <c r="I327" s="161" t="str">
        <f t="shared" ref="I327:I390" si="10">IF(OR(C327="Yes",D327="No",F327="No"),"5. Disqualified from GASB 96",
IF(AND(C327="No",OR(D327="Yes",D327="No, but will once implementation is complete"),E327="No",F327="Yes"),"1. Short-Term SBITA — Record an expense as payments are made.",
IF(AND(C327="No",D327="Yes",E327="Yes",F327="Yes",G327="Yes"),"2. SBITA (Other than a Short-Term SBITA) — Use GASB 96 process if subscription payments total exceeds capitalization threshold. Be sure to complete all columns in this row.",
IF(AND(C327="No",D327="No, but will once implementation is complete",E327="Yes",F327="Yes",G327="Yes"),"3. Will be a SBITA (Other than a Short-Term SBITA) in a future fiscal year — Use GASB 96 process if subscription payments total exceeds capitalization threshold. Disclose any capitalizable expenses on the Prepayments Log.",
IF(AND(C327="No",OR(D327="Yes",D327="No, but will once implementation is complete"),E327="Yes",F327="Yes",G327="No"),"4. Record an expense as payments are made. Disclose any expenses of variable payments recognized in the reporting period. (No asset or liability recorded.)","")))))</f>
        <v/>
      </c>
      <c r="J327" s="129"/>
      <c r="K327" s="129"/>
      <c r="L327" s="130"/>
      <c r="M327" s="130"/>
      <c r="N327" s="130"/>
      <c r="O327" s="131" t="str">
        <f t="shared" si="9"/>
        <v/>
      </c>
      <c r="P327" s="132"/>
      <c r="Q327" s="126"/>
      <c r="R327" s="126"/>
      <c r="S327" s="134"/>
      <c r="T327" s="134"/>
      <c r="U327" s="134"/>
      <c r="V327" s="127"/>
      <c r="W327" s="127"/>
      <c r="X327" s="127"/>
      <c r="Y327" s="127"/>
      <c r="Z327" s="135"/>
    </row>
    <row r="328" spans="1:26" s="136" customFormat="1" ht="82.8" customHeight="1" x14ac:dyDescent="0.3">
      <c r="A328" s="125">
        <v>323</v>
      </c>
      <c r="B328" s="126"/>
      <c r="C328" s="127"/>
      <c r="D328" s="128"/>
      <c r="E328" s="127"/>
      <c r="F328" s="127"/>
      <c r="G328" s="127"/>
      <c r="H328" s="127"/>
      <c r="I328" s="161" t="str">
        <f t="shared" si="10"/>
        <v/>
      </c>
      <c r="J328" s="129"/>
      <c r="K328" s="129"/>
      <c r="L328" s="130"/>
      <c r="M328" s="130"/>
      <c r="N328" s="130"/>
      <c r="O328" s="131" t="str">
        <f t="shared" ref="O328:O391" si="11">IF(E328="Yes","Enter the Subscription Term Here.",
IF(E328="No","N/A",""))</f>
        <v/>
      </c>
      <c r="P328" s="132"/>
      <c r="Q328" s="126"/>
      <c r="R328" s="126"/>
      <c r="S328" s="134"/>
      <c r="T328" s="134"/>
      <c r="U328" s="134"/>
      <c r="V328" s="127"/>
      <c r="W328" s="127"/>
      <c r="X328" s="127"/>
      <c r="Y328" s="127"/>
      <c r="Z328" s="135"/>
    </row>
    <row r="329" spans="1:26" s="136" customFormat="1" ht="82.8" customHeight="1" x14ac:dyDescent="0.3">
      <c r="A329" s="125">
        <v>324</v>
      </c>
      <c r="B329" s="126"/>
      <c r="C329" s="127"/>
      <c r="D329" s="128"/>
      <c r="E329" s="127"/>
      <c r="F329" s="127"/>
      <c r="G329" s="127"/>
      <c r="H329" s="127"/>
      <c r="I329" s="161" t="str">
        <f t="shared" si="10"/>
        <v/>
      </c>
      <c r="J329" s="129"/>
      <c r="K329" s="129"/>
      <c r="L329" s="130"/>
      <c r="M329" s="130"/>
      <c r="N329" s="130"/>
      <c r="O329" s="131" t="str">
        <f t="shared" si="11"/>
        <v/>
      </c>
      <c r="P329" s="132"/>
      <c r="Q329" s="126"/>
      <c r="R329" s="126"/>
      <c r="S329" s="134"/>
      <c r="T329" s="134"/>
      <c r="U329" s="134"/>
      <c r="V329" s="127"/>
      <c r="W329" s="127"/>
      <c r="X329" s="127"/>
      <c r="Y329" s="127"/>
      <c r="Z329" s="135"/>
    </row>
    <row r="330" spans="1:26" s="136" customFormat="1" ht="82.8" customHeight="1" x14ac:dyDescent="0.3">
      <c r="A330" s="125">
        <v>325</v>
      </c>
      <c r="B330" s="126"/>
      <c r="C330" s="127"/>
      <c r="D330" s="128"/>
      <c r="E330" s="127"/>
      <c r="F330" s="127"/>
      <c r="G330" s="127"/>
      <c r="H330" s="127"/>
      <c r="I330" s="161" t="str">
        <f t="shared" si="10"/>
        <v/>
      </c>
      <c r="J330" s="129"/>
      <c r="K330" s="129"/>
      <c r="L330" s="130"/>
      <c r="M330" s="130"/>
      <c r="N330" s="130"/>
      <c r="O330" s="131" t="str">
        <f t="shared" si="11"/>
        <v/>
      </c>
      <c r="P330" s="132"/>
      <c r="Q330" s="126"/>
      <c r="R330" s="126"/>
      <c r="S330" s="134"/>
      <c r="T330" s="134"/>
      <c r="U330" s="134"/>
      <c r="V330" s="127"/>
      <c r="W330" s="127"/>
      <c r="X330" s="127"/>
      <c r="Y330" s="127"/>
      <c r="Z330" s="135"/>
    </row>
    <row r="331" spans="1:26" s="136" customFormat="1" ht="82.8" customHeight="1" x14ac:dyDescent="0.3">
      <c r="A331" s="125">
        <v>326</v>
      </c>
      <c r="B331" s="126"/>
      <c r="C331" s="127"/>
      <c r="D331" s="128"/>
      <c r="E331" s="127"/>
      <c r="F331" s="127"/>
      <c r="G331" s="127"/>
      <c r="H331" s="127"/>
      <c r="I331" s="161" t="str">
        <f t="shared" si="10"/>
        <v/>
      </c>
      <c r="J331" s="129"/>
      <c r="K331" s="129"/>
      <c r="L331" s="130"/>
      <c r="M331" s="130"/>
      <c r="N331" s="130"/>
      <c r="O331" s="131" t="str">
        <f t="shared" si="11"/>
        <v/>
      </c>
      <c r="P331" s="132"/>
      <c r="Q331" s="126"/>
      <c r="R331" s="126"/>
      <c r="S331" s="134"/>
      <c r="T331" s="134"/>
      <c r="U331" s="134"/>
      <c r="V331" s="127"/>
      <c r="W331" s="127"/>
      <c r="X331" s="127"/>
      <c r="Y331" s="127"/>
      <c r="Z331" s="135"/>
    </row>
    <row r="332" spans="1:26" s="136" customFormat="1" ht="82.8" customHeight="1" x14ac:dyDescent="0.3">
      <c r="A332" s="125">
        <v>327</v>
      </c>
      <c r="B332" s="126"/>
      <c r="C332" s="127"/>
      <c r="D332" s="128"/>
      <c r="E332" s="127"/>
      <c r="F332" s="127"/>
      <c r="G332" s="127"/>
      <c r="H332" s="127"/>
      <c r="I332" s="161" t="str">
        <f t="shared" si="10"/>
        <v/>
      </c>
      <c r="J332" s="129"/>
      <c r="K332" s="129"/>
      <c r="L332" s="130"/>
      <c r="M332" s="130"/>
      <c r="N332" s="130"/>
      <c r="O332" s="131" t="str">
        <f t="shared" si="11"/>
        <v/>
      </c>
      <c r="P332" s="132"/>
      <c r="Q332" s="126"/>
      <c r="R332" s="126"/>
      <c r="S332" s="134"/>
      <c r="T332" s="134"/>
      <c r="U332" s="134"/>
      <c r="V332" s="127"/>
      <c r="W332" s="127"/>
      <c r="X332" s="127"/>
      <c r="Y332" s="127"/>
      <c r="Z332" s="135"/>
    </row>
    <row r="333" spans="1:26" s="136" customFormat="1" ht="82.8" customHeight="1" x14ac:dyDescent="0.3">
      <c r="A333" s="125">
        <v>328</v>
      </c>
      <c r="B333" s="126"/>
      <c r="C333" s="127"/>
      <c r="D333" s="128"/>
      <c r="E333" s="127"/>
      <c r="F333" s="127"/>
      <c r="G333" s="127"/>
      <c r="H333" s="127"/>
      <c r="I333" s="161" t="str">
        <f t="shared" si="10"/>
        <v/>
      </c>
      <c r="J333" s="129"/>
      <c r="K333" s="129"/>
      <c r="L333" s="130"/>
      <c r="M333" s="130"/>
      <c r="N333" s="130"/>
      <c r="O333" s="131" t="str">
        <f t="shared" si="11"/>
        <v/>
      </c>
      <c r="P333" s="132"/>
      <c r="Q333" s="126"/>
      <c r="R333" s="126"/>
      <c r="S333" s="134"/>
      <c r="T333" s="134"/>
      <c r="U333" s="134"/>
      <c r="V333" s="127"/>
      <c r="W333" s="127"/>
      <c r="X333" s="127"/>
      <c r="Y333" s="127"/>
      <c r="Z333" s="135"/>
    </row>
    <row r="334" spans="1:26" s="136" customFormat="1" ht="82.8" customHeight="1" x14ac:dyDescent="0.3">
      <c r="A334" s="125">
        <v>329</v>
      </c>
      <c r="B334" s="126"/>
      <c r="C334" s="127"/>
      <c r="D334" s="128"/>
      <c r="E334" s="127"/>
      <c r="F334" s="127"/>
      <c r="G334" s="127"/>
      <c r="H334" s="127"/>
      <c r="I334" s="161" t="str">
        <f t="shared" si="10"/>
        <v/>
      </c>
      <c r="J334" s="129"/>
      <c r="K334" s="129"/>
      <c r="L334" s="130"/>
      <c r="M334" s="130"/>
      <c r="N334" s="130"/>
      <c r="O334" s="131" t="str">
        <f t="shared" si="11"/>
        <v/>
      </c>
      <c r="P334" s="132"/>
      <c r="Q334" s="126"/>
      <c r="R334" s="126"/>
      <c r="S334" s="134"/>
      <c r="T334" s="134"/>
      <c r="U334" s="134"/>
      <c r="V334" s="127"/>
      <c r="W334" s="127"/>
      <c r="X334" s="127"/>
      <c r="Y334" s="127"/>
      <c r="Z334" s="135"/>
    </row>
    <row r="335" spans="1:26" s="136" customFormat="1" ht="82.8" customHeight="1" x14ac:dyDescent="0.3">
      <c r="A335" s="125">
        <v>330</v>
      </c>
      <c r="B335" s="126"/>
      <c r="C335" s="127"/>
      <c r="D335" s="128"/>
      <c r="E335" s="127"/>
      <c r="F335" s="127"/>
      <c r="G335" s="127"/>
      <c r="H335" s="127"/>
      <c r="I335" s="161" t="str">
        <f t="shared" si="10"/>
        <v/>
      </c>
      <c r="J335" s="129"/>
      <c r="K335" s="129"/>
      <c r="L335" s="130"/>
      <c r="M335" s="130"/>
      <c r="N335" s="130"/>
      <c r="O335" s="131" t="str">
        <f t="shared" si="11"/>
        <v/>
      </c>
      <c r="P335" s="132"/>
      <c r="Q335" s="126"/>
      <c r="R335" s="126"/>
      <c r="S335" s="134"/>
      <c r="T335" s="134"/>
      <c r="U335" s="134"/>
      <c r="V335" s="127"/>
      <c r="W335" s="127"/>
      <c r="X335" s="127"/>
      <c r="Y335" s="127"/>
      <c r="Z335" s="135"/>
    </row>
    <row r="336" spans="1:26" s="136" customFormat="1" ht="82.8" customHeight="1" x14ac:dyDescent="0.3">
      <c r="A336" s="125">
        <v>331</v>
      </c>
      <c r="B336" s="126"/>
      <c r="C336" s="127"/>
      <c r="D336" s="128"/>
      <c r="E336" s="127"/>
      <c r="F336" s="127"/>
      <c r="G336" s="127"/>
      <c r="H336" s="127"/>
      <c r="I336" s="161" t="str">
        <f t="shared" si="10"/>
        <v/>
      </c>
      <c r="J336" s="129"/>
      <c r="K336" s="129"/>
      <c r="L336" s="130"/>
      <c r="M336" s="130"/>
      <c r="N336" s="130"/>
      <c r="O336" s="131" t="str">
        <f t="shared" si="11"/>
        <v/>
      </c>
      <c r="P336" s="132"/>
      <c r="Q336" s="126"/>
      <c r="R336" s="126"/>
      <c r="S336" s="134"/>
      <c r="T336" s="134"/>
      <c r="U336" s="134"/>
      <c r="V336" s="127"/>
      <c r="W336" s="127"/>
      <c r="X336" s="127"/>
      <c r="Y336" s="127"/>
      <c r="Z336" s="135"/>
    </row>
    <row r="337" spans="1:26" s="136" customFormat="1" ht="82.8" customHeight="1" x14ac:dyDescent="0.3">
      <c r="A337" s="125">
        <v>332</v>
      </c>
      <c r="B337" s="126"/>
      <c r="C337" s="127"/>
      <c r="D337" s="128"/>
      <c r="E337" s="127"/>
      <c r="F337" s="127"/>
      <c r="G337" s="127"/>
      <c r="H337" s="127"/>
      <c r="I337" s="161" t="str">
        <f t="shared" si="10"/>
        <v/>
      </c>
      <c r="J337" s="129"/>
      <c r="K337" s="129"/>
      <c r="L337" s="130"/>
      <c r="M337" s="130"/>
      <c r="N337" s="130"/>
      <c r="O337" s="131" t="str">
        <f t="shared" si="11"/>
        <v/>
      </c>
      <c r="P337" s="132"/>
      <c r="Q337" s="126"/>
      <c r="R337" s="126"/>
      <c r="S337" s="134"/>
      <c r="T337" s="134"/>
      <c r="U337" s="134"/>
      <c r="V337" s="127"/>
      <c r="W337" s="127"/>
      <c r="X337" s="127"/>
      <c r="Y337" s="127"/>
      <c r="Z337" s="135"/>
    </row>
    <row r="338" spans="1:26" s="136" customFormat="1" ht="82.8" customHeight="1" x14ac:dyDescent="0.3">
      <c r="A338" s="125">
        <v>333</v>
      </c>
      <c r="B338" s="126"/>
      <c r="C338" s="127"/>
      <c r="D338" s="128"/>
      <c r="E338" s="127"/>
      <c r="F338" s="127"/>
      <c r="G338" s="127"/>
      <c r="H338" s="127"/>
      <c r="I338" s="161" t="str">
        <f t="shared" si="10"/>
        <v/>
      </c>
      <c r="J338" s="129"/>
      <c r="K338" s="129"/>
      <c r="L338" s="130"/>
      <c r="M338" s="130"/>
      <c r="N338" s="130"/>
      <c r="O338" s="131" t="str">
        <f t="shared" si="11"/>
        <v/>
      </c>
      <c r="P338" s="132"/>
      <c r="Q338" s="126"/>
      <c r="R338" s="126"/>
      <c r="S338" s="134"/>
      <c r="T338" s="134"/>
      <c r="U338" s="134"/>
      <c r="V338" s="127"/>
      <c r="W338" s="127"/>
      <c r="X338" s="127"/>
      <c r="Y338" s="127"/>
      <c r="Z338" s="135"/>
    </row>
    <row r="339" spans="1:26" s="136" customFormat="1" ht="82.8" customHeight="1" x14ac:dyDescent="0.3">
      <c r="A339" s="125">
        <v>334</v>
      </c>
      <c r="B339" s="126"/>
      <c r="C339" s="127"/>
      <c r="D339" s="128"/>
      <c r="E339" s="127"/>
      <c r="F339" s="127"/>
      <c r="G339" s="127"/>
      <c r="H339" s="127"/>
      <c r="I339" s="161" t="str">
        <f t="shared" si="10"/>
        <v/>
      </c>
      <c r="J339" s="129"/>
      <c r="K339" s="129"/>
      <c r="L339" s="130"/>
      <c r="M339" s="130"/>
      <c r="N339" s="130"/>
      <c r="O339" s="131" t="str">
        <f t="shared" si="11"/>
        <v/>
      </c>
      <c r="P339" s="132"/>
      <c r="Q339" s="126"/>
      <c r="R339" s="126"/>
      <c r="S339" s="134"/>
      <c r="T339" s="134"/>
      <c r="U339" s="134"/>
      <c r="V339" s="127"/>
      <c r="W339" s="127"/>
      <c r="X339" s="127"/>
      <c r="Y339" s="127"/>
      <c r="Z339" s="135"/>
    </row>
    <row r="340" spans="1:26" s="136" customFormat="1" ht="82.8" customHeight="1" x14ac:dyDescent="0.3">
      <c r="A340" s="125">
        <v>335</v>
      </c>
      <c r="B340" s="126"/>
      <c r="C340" s="127"/>
      <c r="D340" s="128"/>
      <c r="E340" s="127"/>
      <c r="F340" s="127"/>
      <c r="G340" s="127"/>
      <c r="H340" s="127"/>
      <c r="I340" s="161" t="str">
        <f t="shared" si="10"/>
        <v/>
      </c>
      <c r="J340" s="129"/>
      <c r="K340" s="129"/>
      <c r="L340" s="130"/>
      <c r="M340" s="130"/>
      <c r="N340" s="130"/>
      <c r="O340" s="131" t="str">
        <f t="shared" si="11"/>
        <v/>
      </c>
      <c r="P340" s="132"/>
      <c r="Q340" s="126"/>
      <c r="R340" s="126"/>
      <c r="S340" s="134"/>
      <c r="T340" s="134"/>
      <c r="U340" s="134"/>
      <c r="V340" s="127"/>
      <c r="W340" s="127"/>
      <c r="X340" s="127"/>
      <c r="Y340" s="127"/>
      <c r="Z340" s="135"/>
    </row>
    <row r="341" spans="1:26" s="136" customFormat="1" ht="82.8" customHeight="1" x14ac:dyDescent="0.3">
      <c r="A341" s="125">
        <v>336</v>
      </c>
      <c r="B341" s="126"/>
      <c r="C341" s="127"/>
      <c r="D341" s="128"/>
      <c r="E341" s="127"/>
      <c r="F341" s="127"/>
      <c r="G341" s="127"/>
      <c r="H341" s="127"/>
      <c r="I341" s="161" t="str">
        <f t="shared" si="10"/>
        <v/>
      </c>
      <c r="J341" s="129"/>
      <c r="K341" s="129"/>
      <c r="L341" s="130"/>
      <c r="M341" s="130"/>
      <c r="N341" s="130"/>
      <c r="O341" s="131" t="str">
        <f t="shared" si="11"/>
        <v/>
      </c>
      <c r="P341" s="132"/>
      <c r="Q341" s="126"/>
      <c r="R341" s="126"/>
      <c r="S341" s="134"/>
      <c r="T341" s="134"/>
      <c r="U341" s="134"/>
      <c r="V341" s="127"/>
      <c r="W341" s="127"/>
      <c r="X341" s="127"/>
      <c r="Y341" s="127"/>
      <c r="Z341" s="135"/>
    </row>
    <row r="342" spans="1:26" s="136" customFormat="1" ht="82.8" customHeight="1" x14ac:dyDescent="0.3">
      <c r="A342" s="125">
        <v>337</v>
      </c>
      <c r="B342" s="126"/>
      <c r="C342" s="127"/>
      <c r="D342" s="128"/>
      <c r="E342" s="127"/>
      <c r="F342" s="127"/>
      <c r="G342" s="127"/>
      <c r="H342" s="127"/>
      <c r="I342" s="161" t="str">
        <f t="shared" si="10"/>
        <v/>
      </c>
      <c r="J342" s="129"/>
      <c r="K342" s="129"/>
      <c r="L342" s="130"/>
      <c r="M342" s="130"/>
      <c r="N342" s="130"/>
      <c r="O342" s="131" t="str">
        <f t="shared" si="11"/>
        <v/>
      </c>
      <c r="P342" s="132"/>
      <c r="Q342" s="126"/>
      <c r="R342" s="126"/>
      <c r="S342" s="134"/>
      <c r="T342" s="134"/>
      <c r="U342" s="134"/>
      <c r="V342" s="127"/>
      <c r="W342" s="127"/>
      <c r="X342" s="127"/>
      <c r="Y342" s="127"/>
      <c r="Z342" s="135"/>
    </row>
    <row r="343" spans="1:26" s="136" customFormat="1" ht="82.8" customHeight="1" x14ac:dyDescent="0.3">
      <c r="A343" s="125">
        <v>338</v>
      </c>
      <c r="B343" s="126"/>
      <c r="C343" s="127"/>
      <c r="D343" s="128"/>
      <c r="E343" s="127"/>
      <c r="F343" s="127"/>
      <c r="G343" s="127"/>
      <c r="H343" s="127"/>
      <c r="I343" s="161" t="str">
        <f t="shared" si="10"/>
        <v/>
      </c>
      <c r="J343" s="129"/>
      <c r="K343" s="129"/>
      <c r="L343" s="130"/>
      <c r="M343" s="130"/>
      <c r="N343" s="130"/>
      <c r="O343" s="131" t="str">
        <f t="shared" si="11"/>
        <v/>
      </c>
      <c r="P343" s="132"/>
      <c r="Q343" s="126"/>
      <c r="R343" s="126"/>
      <c r="S343" s="134"/>
      <c r="T343" s="134"/>
      <c r="U343" s="134"/>
      <c r="V343" s="127"/>
      <c r="W343" s="127"/>
      <c r="X343" s="127"/>
      <c r="Y343" s="127"/>
      <c r="Z343" s="135"/>
    </row>
    <row r="344" spans="1:26" s="136" customFormat="1" ht="82.8" customHeight="1" x14ac:dyDescent="0.3">
      <c r="A344" s="125">
        <v>339</v>
      </c>
      <c r="B344" s="126"/>
      <c r="C344" s="127"/>
      <c r="D344" s="128"/>
      <c r="E344" s="127"/>
      <c r="F344" s="127"/>
      <c r="G344" s="127"/>
      <c r="H344" s="127"/>
      <c r="I344" s="161" t="str">
        <f t="shared" si="10"/>
        <v/>
      </c>
      <c r="J344" s="129"/>
      <c r="K344" s="129"/>
      <c r="L344" s="130"/>
      <c r="M344" s="130"/>
      <c r="N344" s="130"/>
      <c r="O344" s="131" t="str">
        <f t="shared" si="11"/>
        <v/>
      </c>
      <c r="P344" s="132"/>
      <c r="Q344" s="126"/>
      <c r="R344" s="126"/>
      <c r="S344" s="134"/>
      <c r="T344" s="134"/>
      <c r="U344" s="134"/>
      <c r="V344" s="127"/>
      <c r="W344" s="127"/>
      <c r="X344" s="127"/>
      <c r="Y344" s="127"/>
      <c r="Z344" s="135"/>
    </row>
    <row r="345" spans="1:26" s="136" customFormat="1" ht="82.8" customHeight="1" x14ac:dyDescent="0.3">
      <c r="A345" s="125">
        <v>340</v>
      </c>
      <c r="B345" s="126"/>
      <c r="C345" s="127"/>
      <c r="D345" s="128"/>
      <c r="E345" s="127"/>
      <c r="F345" s="127"/>
      <c r="G345" s="127"/>
      <c r="H345" s="127"/>
      <c r="I345" s="161" t="str">
        <f t="shared" si="10"/>
        <v/>
      </c>
      <c r="J345" s="129"/>
      <c r="K345" s="129"/>
      <c r="L345" s="130"/>
      <c r="M345" s="130"/>
      <c r="N345" s="130"/>
      <c r="O345" s="131" t="str">
        <f t="shared" si="11"/>
        <v/>
      </c>
      <c r="P345" s="132"/>
      <c r="Q345" s="126"/>
      <c r="R345" s="126"/>
      <c r="S345" s="134"/>
      <c r="T345" s="134"/>
      <c r="U345" s="134"/>
      <c r="V345" s="127"/>
      <c r="W345" s="127"/>
      <c r="X345" s="127"/>
      <c r="Y345" s="127"/>
      <c r="Z345" s="135"/>
    </row>
    <row r="346" spans="1:26" s="136" customFormat="1" ht="82.8" customHeight="1" x14ac:dyDescent="0.3">
      <c r="A346" s="125">
        <v>341</v>
      </c>
      <c r="B346" s="126"/>
      <c r="C346" s="127"/>
      <c r="D346" s="128"/>
      <c r="E346" s="127"/>
      <c r="F346" s="127"/>
      <c r="G346" s="127"/>
      <c r="H346" s="127"/>
      <c r="I346" s="161" t="str">
        <f t="shared" si="10"/>
        <v/>
      </c>
      <c r="J346" s="129"/>
      <c r="K346" s="129"/>
      <c r="L346" s="130"/>
      <c r="M346" s="130"/>
      <c r="N346" s="130"/>
      <c r="O346" s="131" t="str">
        <f t="shared" si="11"/>
        <v/>
      </c>
      <c r="P346" s="132"/>
      <c r="Q346" s="126"/>
      <c r="R346" s="126"/>
      <c r="S346" s="134"/>
      <c r="T346" s="134"/>
      <c r="U346" s="134"/>
      <c r="V346" s="127"/>
      <c r="W346" s="127"/>
      <c r="X346" s="127"/>
      <c r="Y346" s="127"/>
      <c r="Z346" s="135"/>
    </row>
    <row r="347" spans="1:26" s="136" customFormat="1" ht="82.8" customHeight="1" x14ac:dyDescent="0.3">
      <c r="A347" s="125">
        <v>342</v>
      </c>
      <c r="B347" s="126"/>
      <c r="C347" s="127"/>
      <c r="D347" s="128"/>
      <c r="E347" s="127"/>
      <c r="F347" s="127"/>
      <c r="G347" s="127"/>
      <c r="H347" s="127"/>
      <c r="I347" s="161" t="str">
        <f t="shared" si="10"/>
        <v/>
      </c>
      <c r="J347" s="129"/>
      <c r="K347" s="129"/>
      <c r="L347" s="130"/>
      <c r="M347" s="130"/>
      <c r="N347" s="130"/>
      <c r="O347" s="131" t="str">
        <f t="shared" si="11"/>
        <v/>
      </c>
      <c r="P347" s="132"/>
      <c r="Q347" s="126"/>
      <c r="R347" s="126"/>
      <c r="S347" s="134"/>
      <c r="T347" s="134"/>
      <c r="U347" s="134"/>
      <c r="V347" s="127"/>
      <c r="W347" s="127"/>
      <c r="X347" s="127"/>
      <c r="Y347" s="127"/>
      <c r="Z347" s="135"/>
    </row>
    <row r="348" spans="1:26" s="136" customFormat="1" ht="82.8" customHeight="1" x14ac:dyDescent="0.3">
      <c r="A348" s="125">
        <v>343</v>
      </c>
      <c r="B348" s="126"/>
      <c r="C348" s="127"/>
      <c r="D348" s="128"/>
      <c r="E348" s="127"/>
      <c r="F348" s="127"/>
      <c r="G348" s="127"/>
      <c r="H348" s="127"/>
      <c r="I348" s="161" t="str">
        <f t="shared" si="10"/>
        <v/>
      </c>
      <c r="J348" s="129"/>
      <c r="K348" s="129"/>
      <c r="L348" s="130"/>
      <c r="M348" s="130"/>
      <c r="N348" s="130"/>
      <c r="O348" s="131" t="str">
        <f t="shared" si="11"/>
        <v/>
      </c>
      <c r="P348" s="132"/>
      <c r="Q348" s="126"/>
      <c r="R348" s="126"/>
      <c r="S348" s="134"/>
      <c r="T348" s="134"/>
      <c r="U348" s="134"/>
      <c r="V348" s="127"/>
      <c r="W348" s="127"/>
      <c r="X348" s="127"/>
      <c r="Y348" s="127"/>
      <c r="Z348" s="135"/>
    </row>
    <row r="349" spans="1:26" s="136" customFormat="1" ht="82.8" customHeight="1" x14ac:dyDescent="0.3">
      <c r="A349" s="125">
        <v>344</v>
      </c>
      <c r="B349" s="126"/>
      <c r="C349" s="127"/>
      <c r="D349" s="128"/>
      <c r="E349" s="127"/>
      <c r="F349" s="127"/>
      <c r="G349" s="127"/>
      <c r="H349" s="127"/>
      <c r="I349" s="161" t="str">
        <f t="shared" si="10"/>
        <v/>
      </c>
      <c r="J349" s="129"/>
      <c r="K349" s="129"/>
      <c r="L349" s="130"/>
      <c r="M349" s="130"/>
      <c r="N349" s="130"/>
      <c r="O349" s="131" t="str">
        <f t="shared" si="11"/>
        <v/>
      </c>
      <c r="P349" s="132"/>
      <c r="Q349" s="126"/>
      <c r="R349" s="126"/>
      <c r="S349" s="134"/>
      <c r="T349" s="134"/>
      <c r="U349" s="134"/>
      <c r="V349" s="127"/>
      <c r="W349" s="127"/>
      <c r="X349" s="127"/>
      <c r="Y349" s="127"/>
      <c r="Z349" s="135"/>
    </row>
    <row r="350" spans="1:26" s="136" customFormat="1" ht="82.8" customHeight="1" x14ac:dyDescent="0.3">
      <c r="A350" s="125">
        <v>345</v>
      </c>
      <c r="B350" s="126"/>
      <c r="C350" s="127"/>
      <c r="D350" s="128"/>
      <c r="E350" s="127"/>
      <c r="F350" s="127"/>
      <c r="G350" s="127"/>
      <c r="H350" s="127"/>
      <c r="I350" s="161" t="str">
        <f t="shared" si="10"/>
        <v/>
      </c>
      <c r="J350" s="129"/>
      <c r="K350" s="129"/>
      <c r="L350" s="130"/>
      <c r="M350" s="130"/>
      <c r="N350" s="130"/>
      <c r="O350" s="131" t="str">
        <f t="shared" si="11"/>
        <v/>
      </c>
      <c r="P350" s="132"/>
      <c r="Q350" s="126"/>
      <c r="R350" s="126"/>
      <c r="S350" s="134"/>
      <c r="T350" s="134"/>
      <c r="U350" s="134"/>
      <c r="V350" s="127"/>
      <c r="W350" s="127"/>
      <c r="X350" s="127"/>
      <c r="Y350" s="127"/>
      <c r="Z350" s="135"/>
    </row>
    <row r="351" spans="1:26" s="136" customFormat="1" ht="82.8" customHeight="1" x14ac:dyDescent="0.3">
      <c r="A351" s="125">
        <v>346</v>
      </c>
      <c r="B351" s="126"/>
      <c r="C351" s="127"/>
      <c r="D351" s="128"/>
      <c r="E351" s="127"/>
      <c r="F351" s="127"/>
      <c r="G351" s="127"/>
      <c r="H351" s="127"/>
      <c r="I351" s="161" t="str">
        <f t="shared" si="10"/>
        <v/>
      </c>
      <c r="J351" s="129"/>
      <c r="K351" s="129"/>
      <c r="L351" s="130"/>
      <c r="M351" s="130"/>
      <c r="N351" s="130"/>
      <c r="O351" s="131" t="str">
        <f t="shared" si="11"/>
        <v/>
      </c>
      <c r="P351" s="132"/>
      <c r="Q351" s="126"/>
      <c r="R351" s="126"/>
      <c r="S351" s="134"/>
      <c r="T351" s="134"/>
      <c r="U351" s="134"/>
      <c r="V351" s="127"/>
      <c r="W351" s="127"/>
      <c r="X351" s="127"/>
      <c r="Y351" s="127"/>
      <c r="Z351" s="135"/>
    </row>
    <row r="352" spans="1:26" s="136" customFormat="1" ht="82.8" customHeight="1" x14ac:dyDescent="0.3">
      <c r="A352" s="125">
        <v>347</v>
      </c>
      <c r="B352" s="126"/>
      <c r="C352" s="127"/>
      <c r="D352" s="128"/>
      <c r="E352" s="127"/>
      <c r="F352" s="127"/>
      <c r="G352" s="127"/>
      <c r="H352" s="127"/>
      <c r="I352" s="161" t="str">
        <f t="shared" si="10"/>
        <v/>
      </c>
      <c r="J352" s="129"/>
      <c r="K352" s="129"/>
      <c r="L352" s="130"/>
      <c r="M352" s="130"/>
      <c r="N352" s="130"/>
      <c r="O352" s="131" t="str">
        <f t="shared" si="11"/>
        <v/>
      </c>
      <c r="P352" s="132"/>
      <c r="Q352" s="126"/>
      <c r="R352" s="126"/>
      <c r="S352" s="134"/>
      <c r="T352" s="134"/>
      <c r="U352" s="134"/>
      <c r="V352" s="127"/>
      <c r="W352" s="127"/>
      <c r="X352" s="127"/>
      <c r="Y352" s="127"/>
      <c r="Z352" s="135"/>
    </row>
    <row r="353" spans="1:26" s="136" customFormat="1" ht="82.8" customHeight="1" x14ac:dyDescent="0.3">
      <c r="A353" s="125">
        <v>348</v>
      </c>
      <c r="B353" s="126"/>
      <c r="C353" s="127"/>
      <c r="D353" s="128"/>
      <c r="E353" s="127"/>
      <c r="F353" s="127"/>
      <c r="G353" s="127"/>
      <c r="H353" s="127"/>
      <c r="I353" s="161" t="str">
        <f t="shared" si="10"/>
        <v/>
      </c>
      <c r="J353" s="129"/>
      <c r="K353" s="129"/>
      <c r="L353" s="130"/>
      <c r="M353" s="130"/>
      <c r="N353" s="130"/>
      <c r="O353" s="131" t="str">
        <f t="shared" si="11"/>
        <v/>
      </c>
      <c r="P353" s="132"/>
      <c r="Q353" s="126"/>
      <c r="R353" s="126"/>
      <c r="S353" s="134"/>
      <c r="T353" s="134"/>
      <c r="U353" s="134"/>
      <c r="V353" s="127"/>
      <c r="W353" s="127"/>
      <c r="X353" s="127"/>
      <c r="Y353" s="127"/>
      <c r="Z353" s="135"/>
    </row>
    <row r="354" spans="1:26" s="136" customFormat="1" ht="82.8" customHeight="1" x14ac:dyDescent="0.3">
      <c r="A354" s="125">
        <v>349</v>
      </c>
      <c r="B354" s="126"/>
      <c r="C354" s="127"/>
      <c r="D354" s="128"/>
      <c r="E354" s="127"/>
      <c r="F354" s="127"/>
      <c r="G354" s="127"/>
      <c r="H354" s="127"/>
      <c r="I354" s="161" t="str">
        <f t="shared" si="10"/>
        <v/>
      </c>
      <c r="J354" s="129"/>
      <c r="K354" s="129"/>
      <c r="L354" s="130"/>
      <c r="M354" s="130"/>
      <c r="N354" s="130"/>
      <c r="O354" s="131" t="str">
        <f t="shared" si="11"/>
        <v/>
      </c>
      <c r="P354" s="132"/>
      <c r="Q354" s="126"/>
      <c r="R354" s="126"/>
      <c r="S354" s="134"/>
      <c r="T354" s="134"/>
      <c r="U354" s="134"/>
      <c r="V354" s="127"/>
      <c r="W354" s="127"/>
      <c r="X354" s="127"/>
      <c r="Y354" s="127"/>
      <c r="Z354" s="135"/>
    </row>
    <row r="355" spans="1:26" s="136" customFormat="1" ht="82.8" customHeight="1" x14ac:dyDescent="0.3">
      <c r="A355" s="125">
        <v>350</v>
      </c>
      <c r="B355" s="126"/>
      <c r="C355" s="127"/>
      <c r="D355" s="128"/>
      <c r="E355" s="127"/>
      <c r="F355" s="127"/>
      <c r="G355" s="127"/>
      <c r="H355" s="127"/>
      <c r="I355" s="161" t="str">
        <f t="shared" si="10"/>
        <v/>
      </c>
      <c r="J355" s="129"/>
      <c r="K355" s="129"/>
      <c r="L355" s="130"/>
      <c r="M355" s="130"/>
      <c r="N355" s="130"/>
      <c r="O355" s="131" t="str">
        <f t="shared" si="11"/>
        <v/>
      </c>
      <c r="P355" s="132"/>
      <c r="Q355" s="126"/>
      <c r="R355" s="126"/>
      <c r="S355" s="134"/>
      <c r="T355" s="134"/>
      <c r="U355" s="134"/>
      <c r="V355" s="127"/>
      <c r="W355" s="127"/>
      <c r="X355" s="127"/>
      <c r="Y355" s="127"/>
      <c r="Z355" s="135"/>
    </row>
    <row r="356" spans="1:26" s="136" customFormat="1" ht="82.8" customHeight="1" x14ac:dyDescent="0.3">
      <c r="A356" s="125">
        <v>351</v>
      </c>
      <c r="B356" s="126"/>
      <c r="C356" s="127"/>
      <c r="D356" s="128"/>
      <c r="E356" s="127"/>
      <c r="F356" s="127"/>
      <c r="G356" s="127"/>
      <c r="H356" s="127"/>
      <c r="I356" s="161" t="str">
        <f t="shared" si="10"/>
        <v/>
      </c>
      <c r="J356" s="129"/>
      <c r="K356" s="129"/>
      <c r="L356" s="130"/>
      <c r="M356" s="130"/>
      <c r="N356" s="130"/>
      <c r="O356" s="131" t="str">
        <f t="shared" si="11"/>
        <v/>
      </c>
      <c r="P356" s="132"/>
      <c r="Q356" s="126"/>
      <c r="R356" s="126"/>
      <c r="S356" s="134"/>
      <c r="T356" s="134"/>
      <c r="U356" s="134"/>
      <c r="V356" s="127"/>
      <c r="W356" s="127"/>
      <c r="X356" s="127"/>
      <c r="Y356" s="127"/>
      <c r="Z356" s="135"/>
    </row>
    <row r="357" spans="1:26" s="136" customFormat="1" ht="82.8" customHeight="1" x14ac:dyDescent="0.3">
      <c r="A357" s="125">
        <v>352</v>
      </c>
      <c r="B357" s="126"/>
      <c r="C357" s="127"/>
      <c r="D357" s="128"/>
      <c r="E357" s="127"/>
      <c r="F357" s="127"/>
      <c r="G357" s="127"/>
      <c r="H357" s="127"/>
      <c r="I357" s="161" t="str">
        <f t="shared" si="10"/>
        <v/>
      </c>
      <c r="J357" s="129"/>
      <c r="K357" s="129"/>
      <c r="L357" s="130"/>
      <c r="M357" s="130"/>
      <c r="N357" s="130"/>
      <c r="O357" s="131" t="str">
        <f t="shared" si="11"/>
        <v/>
      </c>
      <c r="P357" s="132"/>
      <c r="Q357" s="126"/>
      <c r="R357" s="126"/>
      <c r="S357" s="134"/>
      <c r="T357" s="134"/>
      <c r="U357" s="134"/>
      <c r="V357" s="127"/>
      <c r="W357" s="127"/>
      <c r="X357" s="127"/>
      <c r="Y357" s="127"/>
      <c r="Z357" s="135"/>
    </row>
    <row r="358" spans="1:26" s="136" customFormat="1" ht="82.8" customHeight="1" x14ac:dyDescent="0.3">
      <c r="A358" s="125">
        <v>353</v>
      </c>
      <c r="B358" s="126"/>
      <c r="C358" s="127"/>
      <c r="D358" s="128"/>
      <c r="E358" s="127"/>
      <c r="F358" s="127"/>
      <c r="G358" s="127"/>
      <c r="H358" s="127"/>
      <c r="I358" s="161" t="str">
        <f t="shared" si="10"/>
        <v/>
      </c>
      <c r="J358" s="129"/>
      <c r="K358" s="129"/>
      <c r="L358" s="130"/>
      <c r="M358" s="130"/>
      <c r="N358" s="130"/>
      <c r="O358" s="131" t="str">
        <f t="shared" si="11"/>
        <v/>
      </c>
      <c r="P358" s="132"/>
      <c r="Q358" s="126"/>
      <c r="R358" s="126"/>
      <c r="S358" s="134"/>
      <c r="T358" s="134"/>
      <c r="U358" s="134"/>
      <c r="V358" s="127"/>
      <c r="W358" s="127"/>
      <c r="X358" s="127"/>
      <c r="Y358" s="127"/>
      <c r="Z358" s="135"/>
    </row>
    <row r="359" spans="1:26" s="136" customFormat="1" ht="82.8" customHeight="1" x14ac:dyDescent="0.3">
      <c r="A359" s="125">
        <v>354</v>
      </c>
      <c r="B359" s="126"/>
      <c r="C359" s="127"/>
      <c r="D359" s="128"/>
      <c r="E359" s="127"/>
      <c r="F359" s="127"/>
      <c r="G359" s="127"/>
      <c r="H359" s="127"/>
      <c r="I359" s="161" t="str">
        <f t="shared" si="10"/>
        <v/>
      </c>
      <c r="J359" s="129"/>
      <c r="K359" s="129"/>
      <c r="L359" s="130"/>
      <c r="M359" s="130"/>
      <c r="N359" s="130"/>
      <c r="O359" s="131" t="str">
        <f t="shared" si="11"/>
        <v/>
      </c>
      <c r="P359" s="132"/>
      <c r="Q359" s="126"/>
      <c r="R359" s="126"/>
      <c r="S359" s="134"/>
      <c r="T359" s="134"/>
      <c r="U359" s="134"/>
      <c r="V359" s="127"/>
      <c r="W359" s="127"/>
      <c r="X359" s="127"/>
      <c r="Y359" s="127"/>
      <c r="Z359" s="135"/>
    </row>
    <row r="360" spans="1:26" s="136" customFormat="1" ht="82.8" customHeight="1" x14ac:dyDescent="0.3">
      <c r="A360" s="125">
        <v>355</v>
      </c>
      <c r="B360" s="126"/>
      <c r="C360" s="127"/>
      <c r="D360" s="128"/>
      <c r="E360" s="127"/>
      <c r="F360" s="127"/>
      <c r="G360" s="127"/>
      <c r="H360" s="127"/>
      <c r="I360" s="161" t="str">
        <f t="shared" si="10"/>
        <v/>
      </c>
      <c r="J360" s="129"/>
      <c r="K360" s="129"/>
      <c r="L360" s="130"/>
      <c r="M360" s="130"/>
      <c r="N360" s="130"/>
      <c r="O360" s="131" t="str">
        <f t="shared" si="11"/>
        <v/>
      </c>
      <c r="P360" s="132"/>
      <c r="Q360" s="126"/>
      <c r="R360" s="126"/>
      <c r="S360" s="134"/>
      <c r="T360" s="134"/>
      <c r="U360" s="134"/>
      <c r="V360" s="127"/>
      <c r="W360" s="127"/>
      <c r="X360" s="127"/>
      <c r="Y360" s="127"/>
      <c r="Z360" s="135"/>
    </row>
    <row r="361" spans="1:26" s="136" customFormat="1" ht="82.8" customHeight="1" x14ac:dyDescent="0.3">
      <c r="A361" s="125">
        <v>356</v>
      </c>
      <c r="B361" s="126"/>
      <c r="C361" s="127"/>
      <c r="D361" s="128"/>
      <c r="E361" s="127"/>
      <c r="F361" s="127"/>
      <c r="G361" s="127"/>
      <c r="H361" s="127"/>
      <c r="I361" s="161" t="str">
        <f t="shared" si="10"/>
        <v/>
      </c>
      <c r="J361" s="129"/>
      <c r="K361" s="129"/>
      <c r="L361" s="130"/>
      <c r="M361" s="130"/>
      <c r="N361" s="130"/>
      <c r="O361" s="131" t="str">
        <f t="shared" si="11"/>
        <v/>
      </c>
      <c r="P361" s="132"/>
      <c r="Q361" s="126"/>
      <c r="R361" s="126"/>
      <c r="S361" s="134"/>
      <c r="T361" s="134"/>
      <c r="U361" s="134"/>
      <c r="V361" s="127"/>
      <c r="W361" s="127"/>
      <c r="X361" s="127"/>
      <c r="Y361" s="127"/>
      <c r="Z361" s="135"/>
    </row>
    <row r="362" spans="1:26" s="136" customFormat="1" ht="82.8" customHeight="1" x14ac:dyDescent="0.3">
      <c r="A362" s="125">
        <v>357</v>
      </c>
      <c r="B362" s="126"/>
      <c r="C362" s="127"/>
      <c r="D362" s="128"/>
      <c r="E362" s="127"/>
      <c r="F362" s="127"/>
      <c r="G362" s="127"/>
      <c r="H362" s="127"/>
      <c r="I362" s="161" t="str">
        <f t="shared" si="10"/>
        <v/>
      </c>
      <c r="J362" s="129"/>
      <c r="K362" s="129"/>
      <c r="L362" s="130"/>
      <c r="M362" s="130"/>
      <c r="N362" s="130"/>
      <c r="O362" s="131" t="str">
        <f t="shared" si="11"/>
        <v/>
      </c>
      <c r="P362" s="132"/>
      <c r="Q362" s="126"/>
      <c r="R362" s="126"/>
      <c r="S362" s="134"/>
      <c r="T362" s="134"/>
      <c r="U362" s="134"/>
      <c r="V362" s="127"/>
      <c r="W362" s="127"/>
      <c r="X362" s="127"/>
      <c r="Y362" s="127"/>
      <c r="Z362" s="135"/>
    </row>
    <row r="363" spans="1:26" s="136" customFormat="1" ht="82.8" customHeight="1" x14ac:dyDescent="0.3">
      <c r="A363" s="125">
        <v>358</v>
      </c>
      <c r="B363" s="126"/>
      <c r="C363" s="127"/>
      <c r="D363" s="128"/>
      <c r="E363" s="127"/>
      <c r="F363" s="127"/>
      <c r="G363" s="127"/>
      <c r="H363" s="127"/>
      <c r="I363" s="161" t="str">
        <f t="shared" si="10"/>
        <v/>
      </c>
      <c r="J363" s="129"/>
      <c r="K363" s="129"/>
      <c r="L363" s="130"/>
      <c r="M363" s="130"/>
      <c r="N363" s="130"/>
      <c r="O363" s="131" t="str">
        <f t="shared" si="11"/>
        <v/>
      </c>
      <c r="P363" s="132"/>
      <c r="Q363" s="126"/>
      <c r="R363" s="126"/>
      <c r="S363" s="134"/>
      <c r="T363" s="134"/>
      <c r="U363" s="134"/>
      <c r="V363" s="127"/>
      <c r="W363" s="127"/>
      <c r="X363" s="127"/>
      <c r="Y363" s="127"/>
      <c r="Z363" s="135"/>
    </row>
    <row r="364" spans="1:26" s="136" customFormat="1" ht="82.8" customHeight="1" x14ac:dyDescent="0.3">
      <c r="A364" s="125">
        <v>359</v>
      </c>
      <c r="B364" s="126"/>
      <c r="C364" s="127"/>
      <c r="D364" s="128"/>
      <c r="E364" s="127"/>
      <c r="F364" s="127"/>
      <c r="G364" s="127"/>
      <c r="H364" s="127"/>
      <c r="I364" s="161" t="str">
        <f t="shared" si="10"/>
        <v/>
      </c>
      <c r="J364" s="129"/>
      <c r="K364" s="129"/>
      <c r="L364" s="130"/>
      <c r="M364" s="130"/>
      <c r="N364" s="130"/>
      <c r="O364" s="131" t="str">
        <f t="shared" si="11"/>
        <v/>
      </c>
      <c r="P364" s="132"/>
      <c r="Q364" s="126"/>
      <c r="R364" s="126"/>
      <c r="S364" s="134"/>
      <c r="T364" s="134"/>
      <c r="U364" s="134"/>
      <c r="V364" s="127"/>
      <c r="W364" s="127"/>
      <c r="X364" s="127"/>
      <c r="Y364" s="127"/>
      <c r="Z364" s="135"/>
    </row>
    <row r="365" spans="1:26" s="136" customFormat="1" ht="82.8" customHeight="1" x14ac:dyDescent="0.3">
      <c r="A365" s="125">
        <v>360</v>
      </c>
      <c r="B365" s="126"/>
      <c r="C365" s="127"/>
      <c r="D365" s="128"/>
      <c r="E365" s="127"/>
      <c r="F365" s="127"/>
      <c r="G365" s="127"/>
      <c r="H365" s="127"/>
      <c r="I365" s="161" t="str">
        <f t="shared" si="10"/>
        <v/>
      </c>
      <c r="J365" s="129"/>
      <c r="K365" s="129"/>
      <c r="L365" s="130"/>
      <c r="M365" s="130"/>
      <c r="N365" s="130"/>
      <c r="O365" s="131" t="str">
        <f t="shared" si="11"/>
        <v/>
      </c>
      <c r="P365" s="132"/>
      <c r="Q365" s="126"/>
      <c r="R365" s="126"/>
      <c r="S365" s="134"/>
      <c r="T365" s="134"/>
      <c r="U365" s="134"/>
      <c r="V365" s="127"/>
      <c r="W365" s="127"/>
      <c r="X365" s="127"/>
      <c r="Y365" s="127"/>
      <c r="Z365" s="135"/>
    </row>
    <row r="366" spans="1:26" s="136" customFormat="1" ht="82.8" customHeight="1" x14ac:dyDescent="0.3">
      <c r="A366" s="125">
        <v>361</v>
      </c>
      <c r="B366" s="126"/>
      <c r="C366" s="127"/>
      <c r="D366" s="128"/>
      <c r="E366" s="127"/>
      <c r="F366" s="127"/>
      <c r="G366" s="127"/>
      <c r="H366" s="127"/>
      <c r="I366" s="161" t="str">
        <f t="shared" si="10"/>
        <v/>
      </c>
      <c r="J366" s="129"/>
      <c r="K366" s="129"/>
      <c r="L366" s="130"/>
      <c r="M366" s="130"/>
      <c r="N366" s="130"/>
      <c r="O366" s="131" t="str">
        <f t="shared" si="11"/>
        <v/>
      </c>
      <c r="P366" s="132"/>
      <c r="Q366" s="126"/>
      <c r="R366" s="126"/>
      <c r="S366" s="134"/>
      <c r="T366" s="134"/>
      <c r="U366" s="134"/>
      <c r="V366" s="127"/>
      <c r="W366" s="127"/>
      <c r="X366" s="127"/>
      <c r="Y366" s="127"/>
      <c r="Z366" s="135"/>
    </row>
    <row r="367" spans="1:26" s="136" customFormat="1" ht="82.8" customHeight="1" x14ac:dyDescent="0.3">
      <c r="A367" s="125">
        <v>362</v>
      </c>
      <c r="B367" s="126"/>
      <c r="C367" s="127"/>
      <c r="D367" s="128"/>
      <c r="E367" s="127"/>
      <c r="F367" s="127"/>
      <c r="G367" s="127"/>
      <c r="H367" s="127"/>
      <c r="I367" s="161" t="str">
        <f t="shared" si="10"/>
        <v/>
      </c>
      <c r="J367" s="129"/>
      <c r="K367" s="129"/>
      <c r="L367" s="130"/>
      <c r="M367" s="130"/>
      <c r="N367" s="130"/>
      <c r="O367" s="131" t="str">
        <f t="shared" si="11"/>
        <v/>
      </c>
      <c r="P367" s="132"/>
      <c r="Q367" s="126"/>
      <c r="R367" s="126"/>
      <c r="S367" s="134"/>
      <c r="T367" s="134"/>
      <c r="U367" s="134"/>
      <c r="V367" s="127"/>
      <c r="W367" s="127"/>
      <c r="X367" s="127"/>
      <c r="Y367" s="127"/>
      <c r="Z367" s="135"/>
    </row>
    <row r="368" spans="1:26" s="136" customFormat="1" ht="82.8" customHeight="1" x14ac:dyDescent="0.3">
      <c r="A368" s="125">
        <v>363</v>
      </c>
      <c r="B368" s="126"/>
      <c r="C368" s="127"/>
      <c r="D368" s="128"/>
      <c r="E368" s="127"/>
      <c r="F368" s="127"/>
      <c r="G368" s="127"/>
      <c r="H368" s="127"/>
      <c r="I368" s="161" t="str">
        <f t="shared" si="10"/>
        <v/>
      </c>
      <c r="J368" s="129"/>
      <c r="K368" s="129"/>
      <c r="L368" s="130"/>
      <c r="M368" s="130"/>
      <c r="N368" s="130"/>
      <c r="O368" s="131" t="str">
        <f t="shared" si="11"/>
        <v/>
      </c>
      <c r="P368" s="132"/>
      <c r="Q368" s="126"/>
      <c r="R368" s="126"/>
      <c r="S368" s="134"/>
      <c r="T368" s="134"/>
      <c r="U368" s="134"/>
      <c r="V368" s="127"/>
      <c r="W368" s="127"/>
      <c r="X368" s="127"/>
      <c r="Y368" s="127"/>
      <c r="Z368" s="135"/>
    </row>
    <row r="369" spans="1:26" s="136" customFormat="1" ht="82.8" customHeight="1" x14ac:dyDescent="0.3">
      <c r="A369" s="125">
        <v>364</v>
      </c>
      <c r="B369" s="126"/>
      <c r="C369" s="127"/>
      <c r="D369" s="128"/>
      <c r="E369" s="127"/>
      <c r="F369" s="127"/>
      <c r="G369" s="127"/>
      <c r="H369" s="127"/>
      <c r="I369" s="161" t="str">
        <f t="shared" si="10"/>
        <v/>
      </c>
      <c r="J369" s="129"/>
      <c r="K369" s="129"/>
      <c r="L369" s="130"/>
      <c r="M369" s="130"/>
      <c r="N369" s="130"/>
      <c r="O369" s="131" t="str">
        <f t="shared" si="11"/>
        <v/>
      </c>
      <c r="P369" s="132"/>
      <c r="Q369" s="126"/>
      <c r="R369" s="126"/>
      <c r="S369" s="134"/>
      <c r="T369" s="134"/>
      <c r="U369" s="134"/>
      <c r="V369" s="127"/>
      <c r="W369" s="127"/>
      <c r="X369" s="127"/>
      <c r="Y369" s="127"/>
      <c r="Z369" s="135"/>
    </row>
    <row r="370" spans="1:26" s="136" customFormat="1" ht="82.8" customHeight="1" x14ac:dyDescent="0.3">
      <c r="A370" s="125">
        <v>365</v>
      </c>
      <c r="B370" s="126"/>
      <c r="C370" s="127"/>
      <c r="D370" s="128"/>
      <c r="E370" s="127"/>
      <c r="F370" s="127"/>
      <c r="G370" s="127"/>
      <c r="H370" s="127"/>
      <c r="I370" s="161" t="str">
        <f t="shared" si="10"/>
        <v/>
      </c>
      <c r="J370" s="129"/>
      <c r="K370" s="129"/>
      <c r="L370" s="130"/>
      <c r="M370" s="130"/>
      <c r="N370" s="130"/>
      <c r="O370" s="131" t="str">
        <f t="shared" si="11"/>
        <v/>
      </c>
      <c r="P370" s="132"/>
      <c r="Q370" s="126"/>
      <c r="R370" s="126"/>
      <c r="S370" s="134"/>
      <c r="T370" s="134"/>
      <c r="U370" s="134"/>
      <c r="V370" s="127"/>
      <c r="W370" s="127"/>
      <c r="X370" s="127"/>
      <c r="Y370" s="127"/>
      <c r="Z370" s="135"/>
    </row>
    <row r="371" spans="1:26" s="136" customFormat="1" ht="82.8" customHeight="1" x14ac:dyDescent="0.3">
      <c r="A371" s="125">
        <v>366</v>
      </c>
      <c r="B371" s="126"/>
      <c r="C371" s="127"/>
      <c r="D371" s="128"/>
      <c r="E371" s="127"/>
      <c r="F371" s="127"/>
      <c r="G371" s="127"/>
      <c r="H371" s="127"/>
      <c r="I371" s="161" t="str">
        <f t="shared" si="10"/>
        <v/>
      </c>
      <c r="J371" s="129"/>
      <c r="K371" s="129"/>
      <c r="L371" s="130"/>
      <c r="M371" s="130"/>
      <c r="N371" s="130"/>
      <c r="O371" s="131" t="str">
        <f t="shared" si="11"/>
        <v/>
      </c>
      <c r="P371" s="132"/>
      <c r="Q371" s="126"/>
      <c r="R371" s="126"/>
      <c r="S371" s="134"/>
      <c r="T371" s="134"/>
      <c r="U371" s="134"/>
      <c r="V371" s="127"/>
      <c r="W371" s="127"/>
      <c r="X371" s="127"/>
      <c r="Y371" s="127"/>
      <c r="Z371" s="135"/>
    </row>
    <row r="372" spans="1:26" s="136" customFormat="1" ht="82.8" customHeight="1" x14ac:dyDescent="0.3">
      <c r="A372" s="125">
        <v>367</v>
      </c>
      <c r="B372" s="126"/>
      <c r="C372" s="127"/>
      <c r="D372" s="128"/>
      <c r="E372" s="127"/>
      <c r="F372" s="127"/>
      <c r="G372" s="127"/>
      <c r="H372" s="127"/>
      <c r="I372" s="161" t="str">
        <f t="shared" si="10"/>
        <v/>
      </c>
      <c r="J372" s="129"/>
      <c r="K372" s="129"/>
      <c r="L372" s="130"/>
      <c r="M372" s="130"/>
      <c r="N372" s="130"/>
      <c r="O372" s="131" t="str">
        <f t="shared" si="11"/>
        <v/>
      </c>
      <c r="P372" s="132"/>
      <c r="Q372" s="126"/>
      <c r="R372" s="126"/>
      <c r="S372" s="134"/>
      <c r="T372" s="134"/>
      <c r="U372" s="134"/>
      <c r="V372" s="127"/>
      <c r="W372" s="127"/>
      <c r="X372" s="127"/>
      <c r="Y372" s="127"/>
      <c r="Z372" s="135"/>
    </row>
    <row r="373" spans="1:26" s="136" customFormat="1" ht="82.8" customHeight="1" x14ac:dyDescent="0.3">
      <c r="A373" s="125">
        <v>368</v>
      </c>
      <c r="B373" s="126"/>
      <c r="C373" s="127"/>
      <c r="D373" s="128"/>
      <c r="E373" s="127"/>
      <c r="F373" s="127"/>
      <c r="G373" s="127"/>
      <c r="H373" s="127"/>
      <c r="I373" s="161" t="str">
        <f t="shared" si="10"/>
        <v/>
      </c>
      <c r="J373" s="129"/>
      <c r="K373" s="129"/>
      <c r="L373" s="130"/>
      <c r="M373" s="130"/>
      <c r="N373" s="130"/>
      <c r="O373" s="131" t="str">
        <f t="shared" si="11"/>
        <v/>
      </c>
      <c r="P373" s="132"/>
      <c r="Q373" s="126"/>
      <c r="R373" s="126"/>
      <c r="S373" s="134"/>
      <c r="T373" s="134"/>
      <c r="U373" s="134"/>
      <c r="V373" s="127"/>
      <c r="W373" s="127"/>
      <c r="X373" s="127"/>
      <c r="Y373" s="127"/>
      <c r="Z373" s="135"/>
    </row>
    <row r="374" spans="1:26" s="136" customFormat="1" ht="82.8" customHeight="1" x14ac:dyDescent="0.3">
      <c r="A374" s="125">
        <v>369</v>
      </c>
      <c r="B374" s="126"/>
      <c r="C374" s="127"/>
      <c r="D374" s="128"/>
      <c r="E374" s="127"/>
      <c r="F374" s="127"/>
      <c r="G374" s="127"/>
      <c r="H374" s="127"/>
      <c r="I374" s="161" t="str">
        <f t="shared" si="10"/>
        <v/>
      </c>
      <c r="J374" s="129"/>
      <c r="K374" s="129"/>
      <c r="L374" s="130"/>
      <c r="M374" s="130"/>
      <c r="N374" s="130"/>
      <c r="O374" s="131" t="str">
        <f t="shared" si="11"/>
        <v/>
      </c>
      <c r="P374" s="132"/>
      <c r="Q374" s="126"/>
      <c r="R374" s="126"/>
      <c r="S374" s="134"/>
      <c r="T374" s="134"/>
      <c r="U374" s="134"/>
      <c r="V374" s="127"/>
      <c r="W374" s="127"/>
      <c r="X374" s="127"/>
      <c r="Y374" s="127"/>
      <c r="Z374" s="135"/>
    </row>
    <row r="375" spans="1:26" s="136" customFormat="1" ht="82.8" customHeight="1" x14ac:dyDescent="0.3">
      <c r="A375" s="125">
        <v>370</v>
      </c>
      <c r="B375" s="126"/>
      <c r="C375" s="127"/>
      <c r="D375" s="128"/>
      <c r="E375" s="127"/>
      <c r="F375" s="127"/>
      <c r="G375" s="127"/>
      <c r="H375" s="127"/>
      <c r="I375" s="161" t="str">
        <f t="shared" si="10"/>
        <v/>
      </c>
      <c r="J375" s="129"/>
      <c r="K375" s="129"/>
      <c r="L375" s="130"/>
      <c r="M375" s="130"/>
      <c r="N375" s="130"/>
      <c r="O375" s="131" t="str">
        <f t="shared" si="11"/>
        <v/>
      </c>
      <c r="P375" s="132"/>
      <c r="Q375" s="126"/>
      <c r="R375" s="126"/>
      <c r="S375" s="134"/>
      <c r="T375" s="134"/>
      <c r="U375" s="134"/>
      <c r="V375" s="127"/>
      <c r="W375" s="127"/>
      <c r="X375" s="127"/>
      <c r="Y375" s="127"/>
      <c r="Z375" s="135"/>
    </row>
    <row r="376" spans="1:26" s="136" customFormat="1" ht="82.8" customHeight="1" x14ac:dyDescent="0.3">
      <c r="A376" s="125">
        <v>371</v>
      </c>
      <c r="B376" s="126"/>
      <c r="C376" s="127"/>
      <c r="D376" s="128"/>
      <c r="E376" s="127"/>
      <c r="F376" s="127"/>
      <c r="G376" s="127"/>
      <c r="H376" s="127"/>
      <c r="I376" s="161" t="str">
        <f t="shared" si="10"/>
        <v/>
      </c>
      <c r="J376" s="129"/>
      <c r="K376" s="129"/>
      <c r="L376" s="130"/>
      <c r="M376" s="130"/>
      <c r="N376" s="130"/>
      <c r="O376" s="131" t="str">
        <f t="shared" si="11"/>
        <v/>
      </c>
      <c r="P376" s="132"/>
      <c r="Q376" s="126"/>
      <c r="R376" s="126"/>
      <c r="S376" s="134"/>
      <c r="T376" s="134"/>
      <c r="U376" s="134"/>
      <c r="V376" s="127"/>
      <c r="W376" s="127"/>
      <c r="X376" s="127"/>
      <c r="Y376" s="127"/>
      <c r="Z376" s="135"/>
    </row>
    <row r="377" spans="1:26" s="136" customFormat="1" ht="82.8" customHeight="1" x14ac:dyDescent="0.3">
      <c r="A377" s="125">
        <v>372</v>
      </c>
      <c r="B377" s="126"/>
      <c r="C377" s="127"/>
      <c r="D377" s="128"/>
      <c r="E377" s="127"/>
      <c r="F377" s="127"/>
      <c r="G377" s="127"/>
      <c r="H377" s="127"/>
      <c r="I377" s="161" t="str">
        <f t="shared" si="10"/>
        <v/>
      </c>
      <c r="J377" s="129"/>
      <c r="K377" s="129"/>
      <c r="L377" s="130"/>
      <c r="M377" s="130"/>
      <c r="N377" s="130"/>
      <c r="O377" s="131" t="str">
        <f t="shared" si="11"/>
        <v/>
      </c>
      <c r="P377" s="132"/>
      <c r="Q377" s="126"/>
      <c r="R377" s="126"/>
      <c r="S377" s="134"/>
      <c r="T377" s="134"/>
      <c r="U377" s="134"/>
      <c r="V377" s="127"/>
      <c r="W377" s="127"/>
      <c r="X377" s="127"/>
      <c r="Y377" s="127"/>
      <c r="Z377" s="135"/>
    </row>
    <row r="378" spans="1:26" s="136" customFormat="1" ht="82.8" customHeight="1" x14ac:dyDescent="0.3">
      <c r="A378" s="125">
        <v>373</v>
      </c>
      <c r="B378" s="126"/>
      <c r="C378" s="127"/>
      <c r="D378" s="128"/>
      <c r="E378" s="127"/>
      <c r="F378" s="127"/>
      <c r="G378" s="127"/>
      <c r="H378" s="127"/>
      <c r="I378" s="161" t="str">
        <f t="shared" si="10"/>
        <v/>
      </c>
      <c r="J378" s="129"/>
      <c r="K378" s="129"/>
      <c r="L378" s="130"/>
      <c r="M378" s="130"/>
      <c r="N378" s="130"/>
      <c r="O378" s="131" t="str">
        <f t="shared" si="11"/>
        <v/>
      </c>
      <c r="P378" s="132"/>
      <c r="Q378" s="126"/>
      <c r="R378" s="126"/>
      <c r="S378" s="134"/>
      <c r="T378" s="134"/>
      <c r="U378" s="134"/>
      <c r="V378" s="127"/>
      <c r="W378" s="127"/>
      <c r="X378" s="127"/>
      <c r="Y378" s="127"/>
      <c r="Z378" s="135"/>
    </row>
    <row r="379" spans="1:26" s="136" customFormat="1" ht="82.8" customHeight="1" x14ac:dyDescent="0.3">
      <c r="A379" s="125">
        <v>374</v>
      </c>
      <c r="B379" s="126"/>
      <c r="C379" s="127"/>
      <c r="D379" s="128"/>
      <c r="E379" s="127"/>
      <c r="F379" s="127"/>
      <c r="G379" s="127"/>
      <c r="H379" s="127"/>
      <c r="I379" s="161" t="str">
        <f t="shared" si="10"/>
        <v/>
      </c>
      <c r="J379" s="129"/>
      <c r="K379" s="129"/>
      <c r="L379" s="130"/>
      <c r="M379" s="130"/>
      <c r="N379" s="130"/>
      <c r="O379" s="131" t="str">
        <f t="shared" si="11"/>
        <v/>
      </c>
      <c r="P379" s="132"/>
      <c r="Q379" s="126"/>
      <c r="R379" s="126"/>
      <c r="S379" s="134"/>
      <c r="T379" s="134"/>
      <c r="U379" s="134"/>
      <c r="V379" s="127"/>
      <c r="W379" s="127"/>
      <c r="X379" s="127"/>
      <c r="Y379" s="127"/>
      <c r="Z379" s="135"/>
    </row>
    <row r="380" spans="1:26" s="136" customFormat="1" ht="82.8" customHeight="1" x14ac:dyDescent="0.3">
      <c r="A380" s="125">
        <v>375</v>
      </c>
      <c r="B380" s="126"/>
      <c r="C380" s="127"/>
      <c r="D380" s="128"/>
      <c r="E380" s="127"/>
      <c r="F380" s="127"/>
      <c r="G380" s="127"/>
      <c r="H380" s="127"/>
      <c r="I380" s="161" t="str">
        <f t="shared" si="10"/>
        <v/>
      </c>
      <c r="J380" s="129"/>
      <c r="K380" s="129"/>
      <c r="L380" s="130"/>
      <c r="M380" s="130"/>
      <c r="N380" s="130"/>
      <c r="O380" s="131" t="str">
        <f t="shared" si="11"/>
        <v/>
      </c>
      <c r="P380" s="132"/>
      <c r="Q380" s="126"/>
      <c r="R380" s="126"/>
      <c r="S380" s="134"/>
      <c r="T380" s="134"/>
      <c r="U380" s="134"/>
      <c r="V380" s="127"/>
      <c r="W380" s="127"/>
      <c r="X380" s="127"/>
      <c r="Y380" s="127"/>
      <c r="Z380" s="135"/>
    </row>
    <row r="381" spans="1:26" s="136" customFormat="1" ht="82.8" customHeight="1" x14ac:dyDescent="0.3">
      <c r="A381" s="125">
        <v>376</v>
      </c>
      <c r="B381" s="126"/>
      <c r="C381" s="127"/>
      <c r="D381" s="128"/>
      <c r="E381" s="127"/>
      <c r="F381" s="127"/>
      <c r="G381" s="127"/>
      <c r="H381" s="127"/>
      <c r="I381" s="161" t="str">
        <f t="shared" si="10"/>
        <v/>
      </c>
      <c r="J381" s="129"/>
      <c r="K381" s="129"/>
      <c r="L381" s="130"/>
      <c r="M381" s="130"/>
      <c r="N381" s="130"/>
      <c r="O381" s="131" t="str">
        <f t="shared" si="11"/>
        <v/>
      </c>
      <c r="P381" s="132"/>
      <c r="Q381" s="126"/>
      <c r="R381" s="126"/>
      <c r="S381" s="134"/>
      <c r="T381" s="134"/>
      <c r="U381" s="134"/>
      <c r="V381" s="127"/>
      <c r="W381" s="127"/>
      <c r="X381" s="127"/>
      <c r="Y381" s="127"/>
      <c r="Z381" s="135"/>
    </row>
    <row r="382" spans="1:26" s="136" customFormat="1" ht="82.8" customHeight="1" x14ac:dyDescent="0.3">
      <c r="A382" s="125">
        <v>377</v>
      </c>
      <c r="B382" s="126"/>
      <c r="C382" s="127"/>
      <c r="D382" s="128"/>
      <c r="E382" s="127"/>
      <c r="F382" s="127"/>
      <c r="G382" s="127"/>
      <c r="H382" s="127"/>
      <c r="I382" s="161" t="str">
        <f t="shared" si="10"/>
        <v/>
      </c>
      <c r="J382" s="129"/>
      <c r="K382" s="129"/>
      <c r="L382" s="130"/>
      <c r="M382" s="130"/>
      <c r="N382" s="130"/>
      <c r="O382" s="131" t="str">
        <f t="shared" si="11"/>
        <v/>
      </c>
      <c r="P382" s="132"/>
      <c r="Q382" s="126"/>
      <c r="R382" s="126"/>
      <c r="S382" s="134"/>
      <c r="T382" s="134"/>
      <c r="U382" s="134"/>
      <c r="V382" s="127"/>
      <c r="W382" s="127"/>
      <c r="X382" s="127"/>
      <c r="Y382" s="127"/>
      <c r="Z382" s="135"/>
    </row>
    <row r="383" spans="1:26" s="136" customFormat="1" ht="82.8" customHeight="1" x14ac:dyDescent="0.3">
      <c r="A383" s="125">
        <v>378</v>
      </c>
      <c r="B383" s="126"/>
      <c r="C383" s="127"/>
      <c r="D383" s="128"/>
      <c r="E383" s="127"/>
      <c r="F383" s="127"/>
      <c r="G383" s="127"/>
      <c r="H383" s="127"/>
      <c r="I383" s="161" t="str">
        <f t="shared" si="10"/>
        <v/>
      </c>
      <c r="J383" s="129"/>
      <c r="K383" s="129"/>
      <c r="L383" s="130"/>
      <c r="M383" s="130"/>
      <c r="N383" s="130"/>
      <c r="O383" s="131" t="str">
        <f t="shared" si="11"/>
        <v/>
      </c>
      <c r="P383" s="132"/>
      <c r="Q383" s="126"/>
      <c r="R383" s="126"/>
      <c r="S383" s="134"/>
      <c r="T383" s="134"/>
      <c r="U383" s="134"/>
      <c r="V383" s="127"/>
      <c r="W383" s="127"/>
      <c r="X383" s="127"/>
      <c r="Y383" s="127"/>
      <c r="Z383" s="135"/>
    </row>
    <row r="384" spans="1:26" s="136" customFormat="1" ht="82.8" customHeight="1" x14ac:dyDescent="0.3">
      <c r="A384" s="125">
        <v>379</v>
      </c>
      <c r="B384" s="126"/>
      <c r="C384" s="127"/>
      <c r="D384" s="128"/>
      <c r="E384" s="127"/>
      <c r="F384" s="127"/>
      <c r="G384" s="127"/>
      <c r="H384" s="127"/>
      <c r="I384" s="161" t="str">
        <f t="shared" si="10"/>
        <v/>
      </c>
      <c r="J384" s="129"/>
      <c r="K384" s="129"/>
      <c r="L384" s="130"/>
      <c r="M384" s="130"/>
      <c r="N384" s="130"/>
      <c r="O384" s="131" t="str">
        <f t="shared" si="11"/>
        <v/>
      </c>
      <c r="P384" s="132"/>
      <c r="Q384" s="126"/>
      <c r="R384" s="126"/>
      <c r="S384" s="134"/>
      <c r="T384" s="134"/>
      <c r="U384" s="134"/>
      <c r="V384" s="127"/>
      <c r="W384" s="127"/>
      <c r="X384" s="127"/>
      <c r="Y384" s="127"/>
      <c r="Z384" s="135"/>
    </row>
    <row r="385" spans="1:26" s="136" customFormat="1" ht="82.8" customHeight="1" x14ac:dyDescent="0.3">
      <c r="A385" s="125">
        <v>380</v>
      </c>
      <c r="B385" s="126"/>
      <c r="C385" s="127"/>
      <c r="D385" s="128"/>
      <c r="E385" s="127"/>
      <c r="F385" s="127"/>
      <c r="G385" s="127"/>
      <c r="H385" s="127"/>
      <c r="I385" s="161" t="str">
        <f t="shared" si="10"/>
        <v/>
      </c>
      <c r="J385" s="129"/>
      <c r="K385" s="129"/>
      <c r="L385" s="130"/>
      <c r="M385" s="130"/>
      <c r="N385" s="130"/>
      <c r="O385" s="131" t="str">
        <f t="shared" si="11"/>
        <v/>
      </c>
      <c r="P385" s="132"/>
      <c r="Q385" s="126"/>
      <c r="R385" s="126"/>
      <c r="S385" s="134"/>
      <c r="T385" s="134"/>
      <c r="U385" s="134"/>
      <c r="V385" s="127"/>
      <c r="W385" s="127"/>
      <c r="X385" s="127"/>
      <c r="Y385" s="127"/>
      <c r="Z385" s="135"/>
    </row>
    <row r="386" spans="1:26" s="136" customFormat="1" ht="82.8" customHeight="1" x14ac:dyDescent="0.3">
      <c r="A386" s="125">
        <v>381</v>
      </c>
      <c r="B386" s="126"/>
      <c r="C386" s="127"/>
      <c r="D386" s="128"/>
      <c r="E386" s="127"/>
      <c r="F386" s="127"/>
      <c r="G386" s="127"/>
      <c r="H386" s="127"/>
      <c r="I386" s="161" t="str">
        <f t="shared" si="10"/>
        <v/>
      </c>
      <c r="J386" s="129"/>
      <c r="K386" s="129"/>
      <c r="L386" s="130"/>
      <c r="M386" s="130"/>
      <c r="N386" s="130"/>
      <c r="O386" s="131" t="str">
        <f t="shared" si="11"/>
        <v/>
      </c>
      <c r="P386" s="132"/>
      <c r="Q386" s="126"/>
      <c r="R386" s="126"/>
      <c r="S386" s="134"/>
      <c r="T386" s="134"/>
      <c r="U386" s="134"/>
      <c r="V386" s="127"/>
      <c r="W386" s="127"/>
      <c r="X386" s="127"/>
      <c r="Y386" s="127"/>
      <c r="Z386" s="135"/>
    </row>
    <row r="387" spans="1:26" s="136" customFormat="1" ht="82.8" customHeight="1" x14ac:dyDescent="0.3">
      <c r="A387" s="125">
        <v>382</v>
      </c>
      <c r="B387" s="126"/>
      <c r="C387" s="127"/>
      <c r="D387" s="128"/>
      <c r="E387" s="127"/>
      <c r="F387" s="127"/>
      <c r="G387" s="127"/>
      <c r="H387" s="127"/>
      <c r="I387" s="161" t="str">
        <f t="shared" si="10"/>
        <v/>
      </c>
      <c r="J387" s="129"/>
      <c r="K387" s="129"/>
      <c r="L387" s="130"/>
      <c r="M387" s="130"/>
      <c r="N387" s="130"/>
      <c r="O387" s="131" t="str">
        <f t="shared" si="11"/>
        <v/>
      </c>
      <c r="P387" s="132"/>
      <c r="Q387" s="126"/>
      <c r="R387" s="126"/>
      <c r="S387" s="134"/>
      <c r="T387" s="134"/>
      <c r="U387" s="134"/>
      <c r="V387" s="127"/>
      <c r="W387" s="127"/>
      <c r="X387" s="127"/>
      <c r="Y387" s="127"/>
      <c r="Z387" s="135"/>
    </row>
    <row r="388" spans="1:26" s="136" customFormat="1" ht="82.8" customHeight="1" x14ac:dyDescent="0.3">
      <c r="A388" s="125">
        <v>383</v>
      </c>
      <c r="B388" s="126"/>
      <c r="C388" s="127"/>
      <c r="D388" s="128"/>
      <c r="E388" s="127"/>
      <c r="F388" s="127"/>
      <c r="G388" s="127"/>
      <c r="H388" s="127"/>
      <c r="I388" s="161" t="str">
        <f t="shared" si="10"/>
        <v/>
      </c>
      <c r="J388" s="129"/>
      <c r="K388" s="129"/>
      <c r="L388" s="130"/>
      <c r="M388" s="130"/>
      <c r="N388" s="130"/>
      <c r="O388" s="131" t="str">
        <f t="shared" si="11"/>
        <v/>
      </c>
      <c r="P388" s="132"/>
      <c r="Q388" s="126"/>
      <c r="R388" s="126"/>
      <c r="S388" s="134"/>
      <c r="T388" s="134"/>
      <c r="U388" s="134"/>
      <c r="V388" s="127"/>
      <c r="W388" s="127"/>
      <c r="X388" s="127"/>
      <c r="Y388" s="127"/>
      <c r="Z388" s="135"/>
    </row>
    <row r="389" spans="1:26" s="136" customFormat="1" ht="82.8" customHeight="1" x14ac:dyDescent="0.3">
      <c r="A389" s="125">
        <v>384</v>
      </c>
      <c r="B389" s="126"/>
      <c r="C389" s="127"/>
      <c r="D389" s="128"/>
      <c r="E389" s="127"/>
      <c r="F389" s="127"/>
      <c r="G389" s="127"/>
      <c r="H389" s="127"/>
      <c r="I389" s="161" t="str">
        <f t="shared" si="10"/>
        <v/>
      </c>
      <c r="J389" s="129"/>
      <c r="K389" s="129"/>
      <c r="L389" s="130"/>
      <c r="M389" s="130"/>
      <c r="N389" s="130"/>
      <c r="O389" s="131" t="str">
        <f t="shared" si="11"/>
        <v/>
      </c>
      <c r="P389" s="132"/>
      <c r="Q389" s="126"/>
      <c r="R389" s="126"/>
      <c r="S389" s="134"/>
      <c r="T389" s="134"/>
      <c r="U389" s="134"/>
      <c r="V389" s="127"/>
      <c r="W389" s="127"/>
      <c r="X389" s="127"/>
      <c r="Y389" s="127"/>
      <c r="Z389" s="135"/>
    </row>
    <row r="390" spans="1:26" s="136" customFormat="1" ht="82.8" customHeight="1" x14ac:dyDescent="0.3">
      <c r="A390" s="125">
        <v>385</v>
      </c>
      <c r="B390" s="126"/>
      <c r="C390" s="127"/>
      <c r="D390" s="128"/>
      <c r="E390" s="127"/>
      <c r="F390" s="127"/>
      <c r="G390" s="127"/>
      <c r="H390" s="127"/>
      <c r="I390" s="161" t="str">
        <f t="shared" si="10"/>
        <v/>
      </c>
      <c r="J390" s="129"/>
      <c r="K390" s="129"/>
      <c r="L390" s="130"/>
      <c r="M390" s="130"/>
      <c r="N390" s="130"/>
      <c r="O390" s="131" t="str">
        <f t="shared" si="11"/>
        <v/>
      </c>
      <c r="P390" s="132"/>
      <c r="Q390" s="126"/>
      <c r="R390" s="126"/>
      <c r="S390" s="134"/>
      <c r="T390" s="134"/>
      <c r="U390" s="134"/>
      <c r="V390" s="127"/>
      <c r="W390" s="127"/>
      <c r="X390" s="127"/>
      <c r="Y390" s="127"/>
      <c r="Z390" s="135"/>
    </row>
    <row r="391" spans="1:26" s="136" customFormat="1" ht="82.8" customHeight="1" x14ac:dyDescent="0.3">
      <c r="A391" s="125">
        <v>386</v>
      </c>
      <c r="B391" s="126"/>
      <c r="C391" s="127"/>
      <c r="D391" s="128"/>
      <c r="E391" s="127"/>
      <c r="F391" s="127"/>
      <c r="G391" s="127"/>
      <c r="H391" s="127"/>
      <c r="I391" s="161" t="str">
        <f t="shared" ref="I391:I405" si="12">IF(OR(C391="Yes",D391="No",F391="No"),"5. Disqualified from GASB 96",
IF(AND(C391="No",OR(D391="Yes",D391="No, but will once implementation is complete"),E391="No",F391="Yes"),"1. Short-Term SBITA — Record an expense as payments are made.",
IF(AND(C391="No",D391="Yes",E391="Yes",F391="Yes",G391="Yes"),"2. SBITA (Other than a Short-Term SBITA) — Use GASB 96 process if subscription payments total exceeds capitalization threshold. Be sure to complete all columns in this row.",
IF(AND(C391="No",D391="No, but will once implementation is complete",E391="Yes",F391="Yes",G391="Yes"),"3. Will be a SBITA (Other than a Short-Term SBITA) in a future fiscal year — Use GASB 96 process if subscription payments total exceeds capitalization threshold. Disclose any capitalizable expenses on the Prepayments Log.",
IF(AND(C391="No",OR(D391="Yes",D391="No, but will once implementation is complete"),E391="Yes",F391="Yes",G391="No"),"4. Record an expense as payments are made. Disclose any expenses of variable payments recognized in the reporting period. (No asset or liability recorded.)","")))))</f>
        <v/>
      </c>
      <c r="J391" s="129"/>
      <c r="K391" s="129"/>
      <c r="L391" s="130"/>
      <c r="M391" s="130"/>
      <c r="N391" s="130"/>
      <c r="O391" s="131" t="str">
        <f t="shared" si="11"/>
        <v/>
      </c>
      <c r="P391" s="132"/>
      <c r="Q391" s="126"/>
      <c r="R391" s="126"/>
      <c r="S391" s="134"/>
      <c r="T391" s="134"/>
      <c r="U391" s="134"/>
      <c r="V391" s="127"/>
      <c r="W391" s="127"/>
      <c r="X391" s="127"/>
      <c r="Y391" s="127"/>
      <c r="Z391" s="135"/>
    </row>
    <row r="392" spans="1:26" s="136" customFormat="1" ht="82.8" customHeight="1" x14ac:dyDescent="0.3">
      <c r="A392" s="125">
        <v>387</v>
      </c>
      <c r="B392" s="126"/>
      <c r="C392" s="127"/>
      <c r="D392" s="128"/>
      <c r="E392" s="127"/>
      <c r="F392" s="127"/>
      <c r="G392" s="127"/>
      <c r="H392" s="127"/>
      <c r="I392" s="161" t="str">
        <f t="shared" si="12"/>
        <v/>
      </c>
      <c r="J392" s="129"/>
      <c r="K392" s="129"/>
      <c r="L392" s="130"/>
      <c r="M392" s="130"/>
      <c r="N392" s="130"/>
      <c r="O392" s="131" t="str">
        <f t="shared" ref="O392:O405" si="13">IF(E392="Yes","Enter the Subscription Term Here.",
IF(E392="No","N/A",""))</f>
        <v/>
      </c>
      <c r="P392" s="132"/>
      <c r="Q392" s="126"/>
      <c r="R392" s="126"/>
      <c r="S392" s="134"/>
      <c r="T392" s="134"/>
      <c r="U392" s="134"/>
      <c r="V392" s="127"/>
      <c r="W392" s="127"/>
      <c r="X392" s="127"/>
      <c r="Y392" s="127"/>
      <c r="Z392" s="135"/>
    </row>
    <row r="393" spans="1:26" s="136" customFormat="1" ht="82.8" customHeight="1" x14ac:dyDescent="0.3">
      <c r="A393" s="125">
        <v>388</v>
      </c>
      <c r="B393" s="126"/>
      <c r="C393" s="127"/>
      <c r="D393" s="128"/>
      <c r="E393" s="127"/>
      <c r="F393" s="127"/>
      <c r="G393" s="127"/>
      <c r="H393" s="127"/>
      <c r="I393" s="161" t="str">
        <f t="shared" si="12"/>
        <v/>
      </c>
      <c r="J393" s="129"/>
      <c r="K393" s="129"/>
      <c r="L393" s="130"/>
      <c r="M393" s="130"/>
      <c r="N393" s="130"/>
      <c r="O393" s="131" t="str">
        <f t="shared" si="13"/>
        <v/>
      </c>
      <c r="P393" s="132"/>
      <c r="Q393" s="126"/>
      <c r="R393" s="126"/>
      <c r="S393" s="134"/>
      <c r="T393" s="134"/>
      <c r="U393" s="134"/>
      <c r="V393" s="127"/>
      <c r="W393" s="127"/>
      <c r="X393" s="127"/>
      <c r="Y393" s="127"/>
      <c r="Z393" s="135"/>
    </row>
    <row r="394" spans="1:26" s="136" customFormat="1" ht="82.8" customHeight="1" x14ac:dyDescent="0.3">
      <c r="A394" s="125">
        <v>389</v>
      </c>
      <c r="B394" s="126"/>
      <c r="C394" s="127"/>
      <c r="D394" s="128"/>
      <c r="E394" s="127"/>
      <c r="F394" s="127"/>
      <c r="G394" s="127"/>
      <c r="H394" s="127"/>
      <c r="I394" s="161" t="str">
        <f t="shared" si="12"/>
        <v/>
      </c>
      <c r="J394" s="129"/>
      <c r="K394" s="129"/>
      <c r="L394" s="130"/>
      <c r="M394" s="130"/>
      <c r="N394" s="130"/>
      <c r="O394" s="131" t="str">
        <f t="shared" si="13"/>
        <v/>
      </c>
      <c r="P394" s="132"/>
      <c r="Q394" s="126"/>
      <c r="R394" s="126"/>
      <c r="S394" s="134"/>
      <c r="T394" s="134"/>
      <c r="U394" s="134"/>
      <c r="V394" s="127"/>
      <c r="W394" s="127"/>
      <c r="X394" s="127"/>
      <c r="Y394" s="127"/>
      <c r="Z394" s="135"/>
    </row>
    <row r="395" spans="1:26" s="136" customFormat="1" ht="82.8" customHeight="1" x14ac:dyDescent="0.3">
      <c r="A395" s="125">
        <v>390</v>
      </c>
      <c r="B395" s="126"/>
      <c r="C395" s="127"/>
      <c r="D395" s="128"/>
      <c r="E395" s="127"/>
      <c r="F395" s="127"/>
      <c r="G395" s="127"/>
      <c r="H395" s="127"/>
      <c r="I395" s="161" t="str">
        <f t="shared" si="12"/>
        <v/>
      </c>
      <c r="J395" s="129"/>
      <c r="K395" s="129"/>
      <c r="L395" s="130"/>
      <c r="M395" s="130"/>
      <c r="N395" s="130"/>
      <c r="O395" s="131" t="str">
        <f t="shared" si="13"/>
        <v/>
      </c>
      <c r="P395" s="132"/>
      <c r="Q395" s="126"/>
      <c r="R395" s="126"/>
      <c r="S395" s="134"/>
      <c r="T395" s="134"/>
      <c r="U395" s="134"/>
      <c r="V395" s="127"/>
      <c r="W395" s="127"/>
      <c r="X395" s="127"/>
      <c r="Y395" s="127"/>
      <c r="Z395" s="135"/>
    </row>
    <row r="396" spans="1:26" s="136" customFormat="1" ht="82.8" customHeight="1" x14ac:dyDescent="0.3">
      <c r="A396" s="125">
        <v>391</v>
      </c>
      <c r="B396" s="126"/>
      <c r="C396" s="127"/>
      <c r="D396" s="128"/>
      <c r="E396" s="127"/>
      <c r="F396" s="127"/>
      <c r="G396" s="127"/>
      <c r="H396" s="127"/>
      <c r="I396" s="161" t="str">
        <f t="shared" si="12"/>
        <v/>
      </c>
      <c r="J396" s="129"/>
      <c r="K396" s="129"/>
      <c r="L396" s="130"/>
      <c r="M396" s="130"/>
      <c r="N396" s="130"/>
      <c r="O396" s="131" t="str">
        <f t="shared" si="13"/>
        <v/>
      </c>
      <c r="P396" s="132"/>
      <c r="Q396" s="126"/>
      <c r="R396" s="126"/>
      <c r="S396" s="134"/>
      <c r="T396" s="134"/>
      <c r="U396" s="134"/>
      <c r="V396" s="127"/>
      <c r="W396" s="127"/>
      <c r="X396" s="127"/>
      <c r="Y396" s="127"/>
      <c r="Z396" s="135"/>
    </row>
    <row r="397" spans="1:26" s="136" customFormat="1" ht="82.8" customHeight="1" x14ac:dyDescent="0.3">
      <c r="A397" s="125">
        <v>392</v>
      </c>
      <c r="B397" s="126"/>
      <c r="C397" s="127"/>
      <c r="D397" s="128"/>
      <c r="E397" s="127"/>
      <c r="F397" s="127"/>
      <c r="G397" s="127"/>
      <c r="H397" s="127"/>
      <c r="I397" s="161" t="str">
        <f t="shared" si="12"/>
        <v/>
      </c>
      <c r="J397" s="129"/>
      <c r="K397" s="129"/>
      <c r="L397" s="130"/>
      <c r="M397" s="130"/>
      <c r="N397" s="130"/>
      <c r="O397" s="131" t="str">
        <f t="shared" si="13"/>
        <v/>
      </c>
      <c r="P397" s="132"/>
      <c r="Q397" s="126"/>
      <c r="R397" s="126"/>
      <c r="S397" s="134"/>
      <c r="T397" s="134"/>
      <c r="U397" s="134"/>
      <c r="V397" s="127"/>
      <c r="W397" s="127"/>
      <c r="X397" s="127"/>
      <c r="Y397" s="127"/>
      <c r="Z397" s="135"/>
    </row>
    <row r="398" spans="1:26" s="136" customFormat="1" ht="82.8" customHeight="1" x14ac:dyDescent="0.3">
      <c r="A398" s="125">
        <v>393</v>
      </c>
      <c r="B398" s="126"/>
      <c r="C398" s="127"/>
      <c r="D398" s="128"/>
      <c r="E398" s="127"/>
      <c r="F398" s="127"/>
      <c r="G398" s="127"/>
      <c r="H398" s="127"/>
      <c r="I398" s="161" t="str">
        <f t="shared" si="12"/>
        <v/>
      </c>
      <c r="J398" s="129"/>
      <c r="K398" s="129"/>
      <c r="L398" s="130"/>
      <c r="M398" s="130"/>
      <c r="N398" s="130"/>
      <c r="O398" s="131" t="str">
        <f t="shared" si="13"/>
        <v/>
      </c>
      <c r="P398" s="132"/>
      <c r="Q398" s="126"/>
      <c r="R398" s="126"/>
      <c r="S398" s="134"/>
      <c r="T398" s="134"/>
      <c r="U398" s="134"/>
      <c r="V398" s="127"/>
      <c r="W398" s="127"/>
      <c r="X398" s="127"/>
      <c r="Y398" s="127"/>
      <c r="Z398" s="135"/>
    </row>
    <row r="399" spans="1:26" s="136" customFormat="1" ht="82.8" customHeight="1" x14ac:dyDescent="0.3">
      <c r="A399" s="125">
        <v>394</v>
      </c>
      <c r="B399" s="126"/>
      <c r="C399" s="127"/>
      <c r="D399" s="128"/>
      <c r="E399" s="127"/>
      <c r="F399" s="127"/>
      <c r="G399" s="127"/>
      <c r="H399" s="127"/>
      <c r="I399" s="161" t="str">
        <f t="shared" si="12"/>
        <v/>
      </c>
      <c r="J399" s="129"/>
      <c r="K399" s="129"/>
      <c r="L399" s="130"/>
      <c r="M399" s="130"/>
      <c r="N399" s="130"/>
      <c r="O399" s="131" t="str">
        <f t="shared" si="13"/>
        <v/>
      </c>
      <c r="P399" s="132"/>
      <c r="Q399" s="126"/>
      <c r="R399" s="126"/>
      <c r="S399" s="134"/>
      <c r="T399" s="134"/>
      <c r="U399" s="134"/>
      <c r="V399" s="127"/>
      <c r="W399" s="127"/>
      <c r="X399" s="127"/>
      <c r="Y399" s="127"/>
      <c r="Z399" s="135"/>
    </row>
    <row r="400" spans="1:26" s="136" customFormat="1" ht="82.8" customHeight="1" x14ac:dyDescent="0.3">
      <c r="A400" s="125">
        <v>395</v>
      </c>
      <c r="B400" s="126"/>
      <c r="C400" s="127"/>
      <c r="D400" s="128"/>
      <c r="E400" s="127"/>
      <c r="F400" s="127"/>
      <c r="G400" s="127"/>
      <c r="H400" s="127"/>
      <c r="I400" s="161" t="str">
        <f t="shared" si="12"/>
        <v/>
      </c>
      <c r="J400" s="129"/>
      <c r="K400" s="129"/>
      <c r="L400" s="130"/>
      <c r="M400" s="130"/>
      <c r="N400" s="130"/>
      <c r="O400" s="131" t="str">
        <f t="shared" si="13"/>
        <v/>
      </c>
      <c r="P400" s="132"/>
      <c r="Q400" s="126"/>
      <c r="R400" s="126"/>
      <c r="S400" s="134"/>
      <c r="T400" s="134"/>
      <c r="U400" s="134"/>
      <c r="V400" s="127"/>
      <c r="W400" s="127"/>
      <c r="X400" s="127"/>
      <c r="Y400" s="127"/>
      <c r="Z400" s="135"/>
    </row>
    <row r="401" spans="1:26" s="136" customFormat="1" ht="82.8" customHeight="1" x14ac:dyDescent="0.3">
      <c r="A401" s="125">
        <v>396</v>
      </c>
      <c r="B401" s="126"/>
      <c r="C401" s="127"/>
      <c r="D401" s="128"/>
      <c r="E401" s="127"/>
      <c r="F401" s="127"/>
      <c r="G401" s="127"/>
      <c r="H401" s="127"/>
      <c r="I401" s="161" t="str">
        <f t="shared" si="12"/>
        <v/>
      </c>
      <c r="J401" s="129"/>
      <c r="K401" s="129"/>
      <c r="L401" s="130"/>
      <c r="M401" s="130"/>
      <c r="N401" s="130"/>
      <c r="O401" s="131" t="str">
        <f t="shared" si="13"/>
        <v/>
      </c>
      <c r="P401" s="132"/>
      <c r="Q401" s="126"/>
      <c r="R401" s="126"/>
      <c r="S401" s="134"/>
      <c r="T401" s="134"/>
      <c r="U401" s="134"/>
      <c r="V401" s="127"/>
      <c r="W401" s="127"/>
      <c r="X401" s="127"/>
      <c r="Y401" s="127"/>
      <c r="Z401" s="135"/>
    </row>
    <row r="402" spans="1:26" s="136" customFormat="1" ht="82.8" customHeight="1" x14ac:dyDescent="0.3">
      <c r="A402" s="125">
        <v>397</v>
      </c>
      <c r="B402" s="126"/>
      <c r="C402" s="127"/>
      <c r="D402" s="128"/>
      <c r="E402" s="127"/>
      <c r="F402" s="127"/>
      <c r="G402" s="127"/>
      <c r="H402" s="127"/>
      <c r="I402" s="161" t="str">
        <f t="shared" si="12"/>
        <v/>
      </c>
      <c r="J402" s="129"/>
      <c r="K402" s="129"/>
      <c r="L402" s="130"/>
      <c r="M402" s="130"/>
      <c r="N402" s="130"/>
      <c r="O402" s="131" t="str">
        <f t="shared" si="13"/>
        <v/>
      </c>
      <c r="P402" s="132"/>
      <c r="Q402" s="126"/>
      <c r="R402" s="126"/>
      <c r="S402" s="134"/>
      <c r="T402" s="134"/>
      <c r="U402" s="134"/>
      <c r="V402" s="127"/>
      <c r="W402" s="127"/>
      <c r="X402" s="127"/>
      <c r="Y402" s="127"/>
      <c r="Z402" s="135"/>
    </row>
    <row r="403" spans="1:26" s="136" customFormat="1" ht="82.8" customHeight="1" x14ac:dyDescent="0.3">
      <c r="A403" s="125">
        <v>398</v>
      </c>
      <c r="B403" s="126"/>
      <c r="C403" s="127"/>
      <c r="D403" s="128"/>
      <c r="E403" s="127"/>
      <c r="F403" s="127"/>
      <c r="G403" s="127"/>
      <c r="H403" s="127"/>
      <c r="I403" s="161" t="str">
        <f t="shared" si="12"/>
        <v/>
      </c>
      <c r="J403" s="129"/>
      <c r="K403" s="129"/>
      <c r="L403" s="130"/>
      <c r="M403" s="130"/>
      <c r="N403" s="130"/>
      <c r="O403" s="131" t="str">
        <f t="shared" si="13"/>
        <v/>
      </c>
      <c r="P403" s="132"/>
      <c r="Q403" s="126"/>
      <c r="R403" s="126"/>
      <c r="S403" s="134"/>
      <c r="T403" s="134"/>
      <c r="U403" s="134"/>
      <c r="V403" s="127"/>
      <c r="W403" s="127"/>
      <c r="X403" s="127"/>
      <c r="Y403" s="127"/>
      <c r="Z403" s="135"/>
    </row>
    <row r="404" spans="1:26" s="136" customFormat="1" ht="82.8" customHeight="1" x14ac:dyDescent="0.3">
      <c r="A404" s="125">
        <v>399</v>
      </c>
      <c r="B404" s="126"/>
      <c r="C404" s="127"/>
      <c r="D404" s="128"/>
      <c r="E404" s="127"/>
      <c r="F404" s="127"/>
      <c r="G404" s="127"/>
      <c r="H404" s="127"/>
      <c r="I404" s="161" t="str">
        <f t="shared" si="12"/>
        <v/>
      </c>
      <c r="J404" s="129"/>
      <c r="K404" s="129"/>
      <c r="L404" s="130"/>
      <c r="M404" s="130"/>
      <c r="N404" s="130"/>
      <c r="O404" s="131" t="str">
        <f t="shared" si="13"/>
        <v/>
      </c>
      <c r="P404" s="132"/>
      <c r="Q404" s="126"/>
      <c r="R404" s="126"/>
      <c r="S404" s="134"/>
      <c r="T404" s="134"/>
      <c r="U404" s="134"/>
      <c r="V404" s="127"/>
      <c r="W404" s="127"/>
      <c r="X404" s="127"/>
      <c r="Y404" s="127"/>
      <c r="Z404" s="135"/>
    </row>
    <row r="405" spans="1:26" s="136" customFormat="1" ht="82.8" customHeight="1" x14ac:dyDescent="0.3">
      <c r="A405" s="125">
        <v>400</v>
      </c>
      <c r="B405" s="126"/>
      <c r="C405" s="127"/>
      <c r="D405" s="128"/>
      <c r="E405" s="127"/>
      <c r="F405" s="127"/>
      <c r="G405" s="127"/>
      <c r="H405" s="127"/>
      <c r="I405" s="161" t="str">
        <f t="shared" si="12"/>
        <v/>
      </c>
      <c r="J405" s="129"/>
      <c r="K405" s="129"/>
      <c r="L405" s="130"/>
      <c r="M405" s="130"/>
      <c r="N405" s="130"/>
      <c r="O405" s="131" t="str">
        <f t="shared" si="13"/>
        <v/>
      </c>
      <c r="P405" s="132"/>
      <c r="Q405" s="126"/>
      <c r="R405" s="126"/>
      <c r="S405" s="134"/>
      <c r="T405" s="134"/>
      <c r="U405" s="134"/>
      <c r="V405" s="127"/>
      <c r="W405" s="127"/>
      <c r="X405" s="127"/>
      <c r="Y405" s="127"/>
      <c r="Z405" s="135"/>
    </row>
  </sheetData>
  <sheetProtection algorithmName="SHA-512" hashValue="hSb+DGaZ1qSrt4KpfEY75f1XkD3kp+eExB4Wny44BkLLchgaYQj/ulYsQA4kPM0Gf7JWZC9DB3hY7bGopUWSHA==" saltValue="sR+vc7K7tlEAfYu12bOFrw==" spinCount="100000" sheet="1" objects="1" scenarios="1" formatCells="0" formatColumns="0" formatRows="0" insertRows="0" sort="0" autoFilter="0"/>
  <autoFilter ref="A5:Z405" xr:uid="{00000000-0001-0000-0200-000000000000}"/>
  <customSheetViews>
    <customSheetView guid="{26F19038-0E83-4542-8C29-0FC08CEAE81F}" showPageBreaks="1" fitToPage="1">
      <selection sqref="A1:U1"/>
      <pageMargins left="0.7" right="0.7" top="0.75" bottom="0.75" header="0.3" footer="0.3"/>
      <pageSetup paperSize="5" scale="45" fitToHeight="0" orientation="landscape" horizontalDpi="1200" verticalDpi="1200" r:id="rId1"/>
      <headerFooter>
        <oddHeader>&amp;L&amp;"arial,Bold"GASB 96 Subscription-Based Information Technology Arrangements (SBITA) Pre-implementation Data</oddHeader>
        <oddFooter>&amp;L&amp;"arial,Bold"Examples Worksheet&amp;C&amp;"arial,Bold"Prepared by: SCO SARD SGR Policy&amp;R&amp;"arial,Bold"&amp;D</oddFooter>
      </headerFooter>
    </customSheetView>
  </customSheetViews>
  <mergeCells count="6">
    <mergeCell ref="U4:X4"/>
    <mergeCell ref="A4:B4"/>
    <mergeCell ref="G4:H4"/>
    <mergeCell ref="S4:T4"/>
    <mergeCell ref="A2:H2"/>
    <mergeCell ref="L4:M4"/>
  </mergeCells>
  <dataValidations count="4">
    <dataValidation operator="lessThan" allowBlank="1" showInputMessage="1" showErrorMessage="1" sqref="K6:K10" xr:uid="{00000000-0002-0000-0200-000000000000}"/>
    <dataValidation type="textLength" operator="lessThan" allowBlank="1" showInputMessage="1" showErrorMessage="1" sqref="A6:A405" xr:uid="{00000000-0002-0000-0200-000001000000}">
      <formula1>0</formula1>
    </dataValidation>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6" xr:uid="{00000000-0002-0000-0200-000002000000}">
      <formula1>44742</formula1>
    </dataValidation>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7:M1048576 L406:L1048576" xr:uid="{00000000-0002-0000-0200-000003000000}">
      <formula1>44743</formula1>
    </dataValidation>
  </dataValidations>
  <hyperlinks>
    <hyperlink ref="C4" location="Interagency" display="Interagency Agreement" xr:uid="{00000000-0004-0000-0200-000000000000}"/>
    <hyperlink ref="D4" location="Control_right_to_use" display="Control of the right to use" xr:uid="{00000000-0004-0000-0200-000001000000}"/>
    <hyperlink ref="E4" location="Maximum_Possible_Term" display="Maximum possible term" xr:uid="{00000000-0004-0000-0200-000002000000}"/>
    <hyperlink ref="G4" location="'Key Terms'!A2" display="Interagency Agreement" xr:uid="{00000000-0004-0000-0200-000003000000}"/>
    <hyperlink ref="L4" location="'Key Terms'!A35" display="Date Contract Begins" xr:uid="{00000000-0004-0000-0200-000004000000}"/>
    <hyperlink ref="G4:H4" location="Fixed_Pmts" display="Fixed or fixed in-substance payments" xr:uid="{00000000-0004-0000-0200-000006000000}"/>
    <hyperlink ref="S4" location="'Key Terms'!A2" display="Interagency Agreement" xr:uid="{F44150E5-1948-4740-AEBF-779E5F466AC4}"/>
    <hyperlink ref="S4:T4" location="Components" display="Single or multiple components" xr:uid="{B2FE9080-26A1-433E-A469-EDA198DABEE8}"/>
    <hyperlink ref="P4" location="Payment_Period" display="Payment Period" xr:uid="{AC6BE65D-82D9-44DD-A6BF-EB1737B99CE5}"/>
    <hyperlink ref="U4:X4" location="Contract_Provisions" display="Contract Provisions" xr:uid="{A0129AE2-C351-45CB-996F-3163238D1184}"/>
    <hyperlink ref="Y4" location="Incentives_Penalties" display="Incentivies/Penalities" xr:uid="{DA41660F-5F10-425D-B003-EB91B64E1BB3}"/>
    <hyperlink ref="L4:M4" location="Beginning_Dates" display="Date Contract Begins" xr:uid="{2A22327E-AD3F-434A-A2D3-FF51E6D5841B}"/>
  </hyperlinks>
  <pageMargins left="0.5" right="0.5" top="0.5" bottom="0.5" header="0.3" footer="0.3"/>
  <pageSetup paperSize="5" scale="33" fitToHeight="0" orientation="landscape" horizontalDpi="1200" verticalDpi="1200" r:id="rId2"/>
  <headerFooter>
    <oddHeader>&amp;L&amp;"Arial,Bold"GASB 96 Subscription-Based Information Technology Arrangements (SBITAs) -  Contract Review Log</oddHeader>
    <oddFooter>&amp;L&amp;"Arial,Bold"&amp;A&amp;R&amp;"Arial,Bold"&amp;D</oddFooter>
  </headerFooter>
  <ignoredErrors>
    <ignoredError sqref="G3:J3 B3:F3" numberStoredAsText="1"/>
  </ignoredError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4000000}">
          <x14:formula1>
            <xm:f>'Drop-down menus'!$D$1:$D$2</xm:f>
          </x14:formula1>
          <xm:sqref>S6:S405</xm:sqref>
        </x14:dataValidation>
        <x14:dataValidation type="list" allowBlank="1" showInputMessage="1" showErrorMessage="1" xr:uid="{00000000-0002-0000-0200-000006000000}">
          <x14:formula1>
            <xm:f>'Drop-down menus'!$A$2:$A$4</xm:f>
          </x14:formula1>
          <xm:sqref>P6:P405</xm:sqref>
        </x14:dataValidation>
        <x14:dataValidation type="list" allowBlank="1" showInputMessage="1" showErrorMessage="1" xr:uid="{00000000-0002-0000-0200-000007000000}">
          <x14:formula1>
            <xm:f>'Drop-down menus'!$B$1:$B$2</xm:f>
          </x14:formula1>
          <xm:sqref>E6:G405 C6:C405 V6:Y405</xm:sqref>
        </x14:dataValidation>
        <x14:dataValidation type="list" allowBlank="1" showInputMessage="1" showErrorMessage="1" xr:uid="{00000000-0002-0000-0200-000005000000}">
          <x14:formula1>
            <xm:f>'Drop-down menus'!$C$1:$C$6</xm:f>
          </x14:formula1>
          <xm:sqref>Q6:Q405</xm:sqref>
        </x14:dataValidation>
        <x14:dataValidation type="list" allowBlank="1" showInputMessage="1" showErrorMessage="1" xr:uid="{CA8A608E-E277-4FC2-9D70-0385D134004A}">
          <x14:formula1>
            <xm:f>'Drop-down menus'!$G$1:$G$3</xm:f>
          </x14:formula1>
          <xm:sqref>D6:D405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5CC71-0E75-49B1-872E-03F26937E99C}">
  <sheetPr codeName="Sheet4">
    <tabColor rgb="FFFFFF00"/>
    <pageSetUpPr fitToPage="1"/>
  </sheetPr>
  <dimension ref="A1:R16"/>
  <sheetViews>
    <sheetView zoomScale="80" zoomScaleNormal="80" workbookViewId="0">
      <pane xSplit="1" ySplit="5" topLeftCell="B6" activePane="bottomRight" state="frozen"/>
      <selection activeCell="A3" sqref="A3"/>
      <selection pane="topRight" activeCell="A3" sqref="A3"/>
      <selection pane="bottomLeft" activeCell="A3" sqref="A3"/>
      <selection pane="bottomRight" sqref="A1:G2"/>
    </sheetView>
  </sheetViews>
  <sheetFormatPr defaultRowHeight="15" x14ac:dyDescent="0.25"/>
  <cols>
    <col min="1" max="1" width="22.6328125" style="164" customWidth="1"/>
    <col min="2" max="2" width="22.7265625" style="171" customWidth="1"/>
    <col min="3" max="3" width="11.90625" style="190" customWidth="1"/>
    <col min="4" max="4" width="13" style="190" bestFit="1" customWidth="1"/>
    <col min="5" max="5" width="11.90625" style="171" customWidth="1"/>
    <col min="6" max="6" width="26.90625" style="171" customWidth="1"/>
    <col min="7" max="7" width="23.453125" style="171" customWidth="1"/>
    <col min="8" max="8" width="12.6328125" style="171" customWidth="1"/>
    <col min="9" max="9" width="12.36328125" style="170" bestFit="1" customWidth="1"/>
    <col min="10" max="11" width="12.1796875" style="171" bestFit="1" customWidth="1"/>
    <col min="12" max="12" width="36.36328125" style="164" bestFit="1" customWidth="1"/>
    <col min="13" max="13" width="12.1796875" style="165" bestFit="1" customWidth="1"/>
    <col min="14" max="18" width="11.36328125" style="165" bestFit="1" customWidth="1"/>
    <col min="19" max="16384" width="8.7265625" style="164"/>
  </cols>
  <sheetData>
    <row r="1" spans="1:18" ht="17.399999999999999" x14ac:dyDescent="0.25">
      <c r="A1" s="233" t="s">
        <v>999</v>
      </c>
      <c r="B1" s="233"/>
      <c r="C1" s="233"/>
      <c r="D1" s="233"/>
      <c r="E1" s="233"/>
      <c r="F1" s="233"/>
      <c r="G1" s="233"/>
      <c r="H1" s="162"/>
      <c r="I1" s="163"/>
      <c r="J1" s="162"/>
      <c r="K1" s="162"/>
    </row>
    <row r="2" spans="1:18" ht="17.399999999999999" x14ac:dyDescent="0.25">
      <c r="A2" s="234"/>
      <c r="B2" s="234"/>
      <c r="C2" s="234"/>
      <c r="D2" s="234"/>
      <c r="E2" s="234"/>
      <c r="F2" s="234"/>
      <c r="G2" s="234"/>
      <c r="H2" s="166"/>
      <c r="I2" s="167"/>
      <c r="J2" s="168"/>
      <c r="K2" s="168"/>
    </row>
    <row r="3" spans="1:18" ht="17.399999999999999" x14ac:dyDescent="0.25">
      <c r="A3" s="169"/>
      <c r="B3" s="169"/>
      <c r="C3" s="169"/>
      <c r="D3" s="169"/>
      <c r="E3" s="169"/>
      <c r="F3" s="169"/>
      <c r="G3" s="169"/>
      <c r="H3" s="169"/>
    </row>
    <row r="5" spans="1:18" s="172" customFormat="1" ht="46.8" x14ac:dyDescent="0.3">
      <c r="A5" s="191" t="s">
        <v>162</v>
      </c>
      <c r="B5" s="191" t="s">
        <v>187</v>
      </c>
      <c r="C5" s="192" t="s">
        <v>180</v>
      </c>
      <c r="D5" s="192" t="s">
        <v>138</v>
      </c>
      <c r="E5" s="191" t="s">
        <v>227</v>
      </c>
      <c r="F5" s="191" t="s">
        <v>137</v>
      </c>
      <c r="G5" s="191" t="s">
        <v>136</v>
      </c>
      <c r="H5" s="192" t="s">
        <v>177</v>
      </c>
      <c r="I5" s="193" t="s">
        <v>153</v>
      </c>
      <c r="J5" s="192" t="s">
        <v>154</v>
      </c>
      <c r="K5" s="192" t="s">
        <v>65</v>
      </c>
      <c r="L5" s="191" t="s">
        <v>144</v>
      </c>
      <c r="M5" s="194" t="s">
        <v>149</v>
      </c>
      <c r="N5" s="194" t="s">
        <v>145</v>
      </c>
      <c r="O5" s="194" t="s">
        <v>146</v>
      </c>
      <c r="P5" s="194" t="s">
        <v>147</v>
      </c>
      <c r="Q5" s="194" t="s">
        <v>148</v>
      </c>
      <c r="R5" s="194" t="s">
        <v>150</v>
      </c>
    </row>
    <row r="6" spans="1:18" ht="30.6" x14ac:dyDescent="0.3">
      <c r="A6" s="173" t="s">
        <v>167</v>
      </c>
      <c r="B6" s="174" t="s">
        <v>166</v>
      </c>
      <c r="C6" s="175" t="s">
        <v>165</v>
      </c>
      <c r="D6" s="176">
        <v>1</v>
      </c>
      <c r="E6" s="195" t="str">
        <f>+VLOOKUP(D6, Fund!$C$3:$G$486, 5, FALSE)</f>
        <v>G01</v>
      </c>
      <c r="F6" s="195" t="str">
        <f>+VLOOKUP(D6, Fund!$C$3:$M$486, 11, FALSE)</f>
        <v>Governmental</v>
      </c>
      <c r="G6" s="174" t="s">
        <v>25</v>
      </c>
      <c r="H6" s="177">
        <v>44927</v>
      </c>
      <c r="I6" s="178">
        <v>44927</v>
      </c>
      <c r="J6" s="178">
        <v>46022</v>
      </c>
      <c r="K6" s="178" t="s">
        <v>91</v>
      </c>
      <c r="L6" s="179" t="s">
        <v>151</v>
      </c>
      <c r="M6" s="180">
        <v>105000</v>
      </c>
      <c r="N6" s="180">
        <v>124000</v>
      </c>
      <c r="O6" s="180" t="s">
        <v>161</v>
      </c>
      <c r="P6" s="180" t="s">
        <v>161</v>
      </c>
      <c r="Q6" s="180" t="s">
        <v>161</v>
      </c>
      <c r="R6" s="180" t="s">
        <v>161</v>
      </c>
    </row>
    <row r="7" spans="1:18" ht="31.2" customHeight="1" x14ac:dyDescent="0.3">
      <c r="A7" s="173" t="s">
        <v>142</v>
      </c>
      <c r="B7" s="177"/>
      <c r="C7" s="181"/>
      <c r="D7" s="176"/>
      <c r="E7" s="195" t="e">
        <f>+VLOOKUP(D7, Fund!$C$3:$G$486, 5, FALSE)</f>
        <v>#N/A</v>
      </c>
      <c r="F7" s="195" t="e">
        <f>+VLOOKUP(D7, Fund!$C$3:$M$486, 11, FALSE)</f>
        <v>#N/A</v>
      </c>
      <c r="G7" s="174"/>
      <c r="H7" s="174"/>
      <c r="I7" s="178"/>
      <c r="J7" s="174"/>
      <c r="K7" s="182"/>
      <c r="L7" s="179"/>
      <c r="M7" s="180"/>
      <c r="N7" s="180"/>
      <c r="O7" s="180"/>
      <c r="P7" s="180"/>
      <c r="Q7" s="180"/>
      <c r="R7" s="180"/>
    </row>
    <row r="8" spans="1:18" ht="31.2" customHeight="1" x14ac:dyDescent="0.3">
      <c r="A8" s="173" t="s">
        <v>142</v>
      </c>
      <c r="B8" s="177"/>
      <c r="C8" s="181"/>
      <c r="D8" s="176"/>
      <c r="E8" s="195" t="e">
        <f>+VLOOKUP(D8, Fund!$C$3:$G$486, 5, FALSE)</f>
        <v>#N/A</v>
      </c>
      <c r="F8" s="195" t="e">
        <f>+VLOOKUP(D8, Fund!$C$3:$M$486, 11, FALSE)</f>
        <v>#N/A</v>
      </c>
      <c r="G8" s="174"/>
      <c r="H8" s="174"/>
      <c r="I8" s="178"/>
      <c r="J8" s="174"/>
      <c r="K8" s="182"/>
      <c r="L8" s="179"/>
      <c r="M8" s="180"/>
      <c r="N8" s="180"/>
      <c r="O8" s="180"/>
      <c r="P8" s="180"/>
      <c r="Q8" s="180"/>
      <c r="R8" s="180"/>
    </row>
    <row r="9" spans="1:18" ht="31.2" customHeight="1" x14ac:dyDescent="0.3">
      <c r="A9" s="173" t="s">
        <v>142</v>
      </c>
      <c r="B9" s="174"/>
      <c r="C9" s="181"/>
      <c r="D9" s="176"/>
      <c r="E9" s="195" t="e">
        <f>+VLOOKUP(D9, Fund!$C$3:$G$486, 5, FALSE)</f>
        <v>#N/A</v>
      </c>
      <c r="F9" s="195" t="e">
        <f>+VLOOKUP(D9, Fund!$C$3:$M$486, 11, FALSE)</f>
        <v>#N/A</v>
      </c>
      <c r="G9" s="174"/>
      <c r="H9" s="174"/>
      <c r="I9" s="177"/>
      <c r="J9" s="174"/>
      <c r="K9" s="174"/>
      <c r="L9" s="179"/>
      <c r="M9" s="180"/>
      <c r="N9" s="180"/>
      <c r="O9" s="180"/>
      <c r="P9" s="180"/>
      <c r="Q9" s="180"/>
      <c r="R9" s="180"/>
    </row>
    <row r="10" spans="1:18" ht="31.2" customHeight="1" x14ac:dyDescent="0.3">
      <c r="A10" s="173" t="s">
        <v>142</v>
      </c>
      <c r="B10" s="183"/>
      <c r="C10" s="184"/>
      <c r="D10" s="185"/>
      <c r="E10" s="195" t="e">
        <f>+VLOOKUP(D10, Fund!$C$3:$G$486, 5, FALSE)</f>
        <v>#N/A</v>
      </c>
      <c r="F10" s="195" t="e">
        <f>+VLOOKUP(D10, Fund!$C$3:$M$486, 11, FALSE)</f>
        <v>#N/A</v>
      </c>
      <c r="G10" s="183"/>
      <c r="H10" s="183"/>
      <c r="I10" s="186"/>
      <c r="J10" s="183"/>
      <c r="K10" s="187"/>
      <c r="L10" s="179"/>
      <c r="M10" s="180"/>
      <c r="N10" s="180"/>
      <c r="O10" s="180"/>
      <c r="P10" s="180"/>
      <c r="Q10" s="180"/>
      <c r="R10" s="180"/>
    </row>
    <row r="11" spans="1:18" ht="31.2" customHeight="1" x14ac:dyDescent="0.3">
      <c r="A11" s="173" t="s">
        <v>142</v>
      </c>
      <c r="B11" s="182"/>
      <c r="C11" s="188"/>
      <c r="D11" s="189"/>
      <c r="E11" s="195" t="e">
        <f>+VLOOKUP(D11, Fund!$C$3:$G$486, 5, FALSE)</f>
        <v>#N/A</v>
      </c>
      <c r="F11" s="195" t="e">
        <f>+VLOOKUP(D11, Fund!$C$3:$M$486, 11, FALSE)</f>
        <v>#N/A</v>
      </c>
      <c r="G11" s="182"/>
      <c r="H11" s="182"/>
      <c r="I11" s="178"/>
      <c r="J11" s="182"/>
      <c r="K11" s="182"/>
      <c r="L11" s="179"/>
      <c r="M11" s="180"/>
      <c r="N11" s="180"/>
      <c r="O11" s="180"/>
      <c r="P11" s="180"/>
      <c r="Q11" s="180"/>
      <c r="R11" s="180"/>
    </row>
    <row r="12" spans="1:18" ht="31.2" customHeight="1" x14ac:dyDescent="0.3">
      <c r="A12" s="173" t="s">
        <v>142</v>
      </c>
      <c r="B12" s="182"/>
      <c r="C12" s="188"/>
      <c r="D12" s="189"/>
      <c r="E12" s="195" t="e">
        <f>+VLOOKUP(D12, Fund!$C$3:$G$486, 5, FALSE)</f>
        <v>#N/A</v>
      </c>
      <c r="F12" s="195" t="e">
        <f>+VLOOKUP(D12, Fund!$C$3:$M$486, 11, FALSE)</f>
        <v>#N/A</v>
      </c>
      <c r="G12" s="182"/>
      <c r="H12" s="182"/>
      <c r="I12" s="178"/>
      <c r="J12" s="182"/>
      <c r="K12" s="182"/>
      <c r="L12" s="179"/>
      <c r="M12" s="180"/>
      <c r="N12" s="180"/>
      <c r="O12" s="180"/>
      <c r="P12" s="180"/>
      <c r="Q12" s="180"/>
      <c r="R12" s="180"/>
    </row>
    <row r="13" spans="1:18" ht="31.2" customHeight="1" x14ac:dyDescent="0.3">
      <c r="A13" s="173" t="s">
        <v>142</v>
      </c>
      <c r="B13" s="182"/>
      <c r="C13" s="188"/>
      <c r="D13" s="189"/>
      <c r="E13" s="195" t="e">
        <f>+VLOOKUP(D13, Fund!$C$3:$G$486, 5, FALSE)</f>
        <v>#N/A</v>
      </c>
      <c r="F13" s="195" t="e">
        <f>+VLOOKUP(D13, Fund!$C$3:$M$486, 11, FALSE)</f>
        <v>#N/A</v>
      </c>
      <c r="G13" s="182"/>
      <c r="H13" s="182"/>
      <c r="I13" s="178"/>
      <c r="J13" s="182"/>
      <c r="K13" s="182"/>
      <c r="L13" s="179"/>
      <c r="M13" s="180"/>
      <c r="N13" s="180"/>
      <c r="O13" s="180"/>
      <c r="P13" s="180"/>
      <c r="Q13" s="180"/>
      <c r="R13" s="180"/>
    </row>
    <row r="14" spans="1:18" ht="31.2" customHeight="1" x14ac:dyDescent="0.3">
      <c r="A14" s="173" t="s">
        <v>142</v>
      </c>
      <c r="B14" s="182"/>
      <c r="C14" s="188"/>
      <c r="D14" s="189"/>
      <c r="E14" s="195" t="e">
        <f>+VLOOKUP(D14, Fund!$C$3:$G$486, 5, FALSE)</f>
        <v>#N/A</v>
      </c>
      <c r="F14" s="195" t="e">
        <f>+VLOOKUP(D14, Fund!$C$3:$M$486, 11, FALSE)</f>
        <v>#N/A</v>
      </c>
      <c r="G14" s="182"/>
      <c r="H14" s="182"/>
      <c r="I14" s="178"/>
      <c r="J14" s="182"/>
      <c r="K14" s="182"/>
      <c r="L14" s="179"/>
      <c r="M14" s="180"/>
      <c r="N14" s="180"/>
      <c r="O14" s="180"/>
      <c r="P14" s="180"/>
      <c r="Q14" s="180"/>
      <c r="R14" s="180"/>
    </row>
    <row r="15" spans="1:18" ht="31.2" customHeight="1" x14ac:dyDescent="0.3">
      <c r="A15" s="173" t="s">
        <v>142</v>
      </c>
      <c r="B15" s="182"/>
      <c r="C15" s="188"/>
      <c r="D15" s="189"/>
      <c r="E15" s="195" t="e">
        <f>+VLOOKUP(D15, Fund!$C$3:$G$486, 5, FALSE)</f>
        <v>#N/A</v>
      </c>
      <c r="F15" s="195" t="e">
        <f>+VLOOKUP(D15, Fund!$C$3:$M$486, 11, FALSE)</f>
        <v>#N/A</v>
      </c>
      <c r="G15" s="182"/>
      <c r="H15" s="182"/>
      <c r="I15" s="178"/>
      <c r="J15" s="182"/>
      <c r="K15" s="182"/>
      <c r="L15" s="179"/>
      <c r="M15" s="180"/>
      <c r="N15" s="180"/>
      <c r="O15" s="180"/>
      <c r="P15" s="180"/>
      <c r="Q15" s="180"/>
      <c r="R15" s="180"/>
    </row>
    <row r="16" spans="1:18" ht="31.2" customHeight="1" x14ac:dyDescent="0.3">
      <c r="A16" s="173" t="s">
        <v>142</v>
      </c>
      <c r="B16" s="182"/>
      <c r="C16" s="188"/>
      <c r="D16" s="189"/>
      <c r="E16" s="195" t="e">
        <f>+VLOOKUP(D16, Fund!$C$3:$G$486, 5, FALSE)</f>
        <v>#N/A</v>
      </c>
      <c r="F16" s="195" t="e">
        <f>+VLOOKUP(D16, Fund!$C$3:$M$486, 11, FALSE)</f>
        <v>#N/A</v>
      </c>
      <c r="G16" s="182"/>
      <c r="H16" s="182"/>
      <c r="I16" s="178"/>
      <c r="J16" s="182"/>
      <c r="K16" s="182"/>
      <c r="L16" s="179"/>
      <c r="M16" s="180"/>
      <c r="N16" s="180"/>
      <c r="O16" s="180"/>
      <c r="P16" s="180"/>
      <c r="Q16" s="180"/>
      <c r="R16" s="180"/>
    </row>
  </sheetData>
  <sheetProtection algorithmName="SHA-512" hashValue="qeEfqZxCcNbSwFA81TNrvbY0M1mAadmrVPaVdniD6oaJdALKkVWxAN9xs/Mb3ZYcvE+UvK6zW6Vqi02hMMGNaA==" saltValue="IQhYx9jknDx9DywzMLCsoA==" spinCount="100000" sheet="1" objects="1" scenarios="1" formatCells="0" formatColumns="0" formatRows="0" insertRows="0" sort="0" autoFilter="0"/>
  <autoFilter ref="A5:R16" xr:uid="{40A5CC71-0E75-49B1-872E-03F26937E99C}"/>
  <mergeCells count="1">
    <mergeCell ref="A1:G2"/>
  </mergeCells>
  <pageMargins left="0.7" right="0.7" top="0.75" bottom="0.75" header="0.3" footer="0.3"/>
  <pageSetup scale="35" fitToHeight="0" orientation="landscape" r:id="rId1"/>
  <headerFooter>
    <oddHeader>&amp;LGASB 96 Subscription-Based Information Technology Arrangements (SBITAs) -  Variable Payments Log</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C0B8FB7-2F6F-4051-BC1E-D78DD4DCBBC5}">
          <x14:formula1>
            <xm:f>'Drop-down menus'!$F$2:$F$3</xm:f>
          </x14:formula1>
          <xm:sqref>L6:L16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3F25-5577-4563-97C7-4B73671A0A8C}">
  <sheetPr>
    <tabColor rgb="FFFFFF00"/>
    <pageSetUpPr fitToPage="1"/>
  </sheetPr>
  <dimension ref="A1:R16"/>
  <sheetViews>
    <sheetView zoomScale="80" zoomScaleNormal="80" workbookViewId="0">
      <pane xSplit="1" ySplit="5" topLeftCell="B6" activePane="bottomRight" state="frozen"/>
      <selection activeCell="A3" sqref="A3"/>
      <selection pane="topRight" activeCell="A3" sqref="A3"/>
      <selection pane="bottomLeft" activeCell="A3" sqref="A3"/>
      <selection pane="bottomRight" sqref="A1:I3"/>
    </sheetView>
  </sheetViews>
  <sheetFormatPr defaultRowHeight="15" x14ac:dyDescent="0.25"/>
  <cols>
    <col min="1" max="1" width="22.6328125" style="164" customWidth="1"/>
    <col min="2" max="2" width="18.54296875" style="171" bestFit="1" customWidth="1"/>
    <col min="3" max="4" width="8.08984375" style="190" bestFit="1" customWidth="1"/>
    <col min="5" max="5" width="5.6328125" style="171" bestFit="1" customWidth="1"/>
    <col min="6" max="6" width="23.6328125" style="171" customWidth="1"/>
    <col min="7" max="7" width="23.453125" style="171" customWidth="1"/>
    <col min="8" max="8" width="14.453125" style="171" customWidth="1"/>
    <col min="9" max="9" width="12.36328125" style="170" bestFit="1" customWidth="1"/>
    <col min="10" max="11" width="12.1796875" style="171" bestFit="1" customWidth="1"/>
    <col min="12" max="12" width="36.36328125" style="164" bestFit="1" customWidth="1"/>
    <col min="13" max="13" width="12.1796875" style="165" customWidth="1"/>
    <col min="14" max="18" width="11.54296875" style="165" bestFit="1" customWidth="1"/>
    <col min="19" max="16384" width="8.7265625" style="164"/>
  </cols>
  <sheetData>
    <row r="1" spans="1:18" ht="17.399999999999999" customHeight="1" x14ac:dyDescent="0.25">
      <c r="A1" s="233" t="s">
        <v>1000</v>
      </c>
      <c r="B1" s="233"/>
      <c r="C1" s="233"/>
      <c r="D1" s="233"/>
      <c r="E1" s="233"/>
      <c r="F1" s="233"/>
      <c r="G1" s="233"/>
      <c r="H1" s="233"/>
      <c r="I1" s="233"/>
      <c r="J1" s="162"/>
      <c r="K1" s="162"/>
    </row>
    <row r="2" spans="1:18" ht="17.399999999999999" x14ac:dyDescent="0.25">
      <c r="A2" s="234"/>
      <c r="B2" s="234"/>
      <c r="C2" s="234"/>
      <c r="D2" s="234"/>
      <c r="E2" s="234"/>
      <c r="F2" s="234"/>
      <c r="G2" s="234"/>
      <c r="H2" s="234"/>
      <c r="I2" s="234"/>
      <c r="J2" s="196"/>
      <c r="K2" s="196"/>
    </row>
    <row r="3" spans="1:18" ht="17.399999999999999" customHeight="1" x14ac:dyDescent="0.25">
      <c r="A3" s="234"/>
      <c r="B3" s="234"/>
      <c r="C3" s="234"/>
      <c r="D3" s="234"/>
      <c r="E3" s="234"/>
      <c r="F3" s="234"/>
      <c r="G3" s="234"/>
      <c r="H3" s="234"/>
      <c r="I3" s="234"/>
    </row>
    <row r="5" spans="1:18" s="172" customFormat="1" ht="31.2" x14ac:dyDescent="0.3">
      <c r="A5" s="191" t="s">
        <v>162</v>
      </c>
      <c r="B5" s="191" t="s">
        <v>187</v>
      </c>
      <c r="C5" s="192" t="s">
        <v>180</v>
      </c>
      <c r="D5" s="192" t="s">
        <v>138</v>
      </c>
      <c r="E5" s="192" t="s">
        <v>227</v>
      </c>
      <c r="F5" s="191" t="s">
        <v>137</v>
      </c>
      <c r="G5" s="191" t="s">
        <v>136</v>
      </c>
      <c r="H5" s="192" t="s">
        <v>177</v>
      </c>
      <c r="I5" s="193" t="s">
        <v>153</v>
      </c>
      <c r="J5" s="192" t="s">
        <v>154</v>
      </c>
      <c r="K5" s="192" t="s">
        <v>65</v>
      </c>
      <c r="L5" s="191" t="s">
        <v>1024</v>
      </c>
      <c r="M5" s="194" t="s">
        <v>149</v>
      </c>
      <c r="N5" s="194" t="s">
        <v>145</v>
      </c>
      <c r="O5" s="194" t="s">
        <v>146</v>
      </c>
      <c r="P5" s="194" t="s">
        <v>147</v>
      </c>
      <c r="Q5" s="194" t="s">
        <v>148</v>
      </c>
      <c r="R5" s="194" t="s">
        <v>150</v>
      </c>
    </row>
    <row r="6" spans="1:18" ht="30.6" x14ac:dyDescent="0.3">
      <c r="A6" s="173" t="s">
        <v>995</v>
      </c>
      <c r="B6" s="174" t="s">
        <v>166</v>
      </c>
      <c r="C6" s="175" t="s">
        <v>165</v>
      </c>
      <c r="D6" s="176">
        <v>1</v>
      </c>
      <c r="E6" s="195" t="str">
        <f>+VLOOKUP(D6, Fund!$C$3:$G$486, 5, FALSE)</f>
        <v>G01</v>
      </c>
      <c r="F6" s="195" t="str">
        <f>+VLOOKUP(D6, Fund!$C$3:$M$486, 11, FALSE)</f>
        <v>Governmental</v>
      </c>
      <c r="G6" s="174" t="s">
        <v>1008</v>
      </c>
      <c r="H6" s="177">
        <v>45323</v>
      </c>
      <c r="I6" s="178">
        <v>45505</v>
      </c>
      <c r="J6" s="178">
        <v>46568</v>
      </c>
      <c r="K6" s="197" t="str">
        <f>+DATEDIF(I6,J6,"m")&amp;" months"</f>
        <v>34 months</v>
      </c>
      <c r="L6" s="198" t="s">
        <v>1012</v>
      </c>
      <c r="M6" s="199">
        <v>0</v>
      </c>
      <c r="N6" s="199">
        <f>265000-50000</f>
        <v>215000</v>
      </c>
      <c r="O6" s="199" t="s">
        <v>161</v>
      </c>
      <c r="P6" s="199" t="s">
        <v>161</v>
      </c>
      <c r="Q6" s="199" t="s">
        <v>161</v>
      </c>
      <c r="R6" s="199" t="s">
        <v>161</v>
      </c>
    </row>
    <row r="7" spans="1:18" ht="31.2" customHeight="1" x14ac:dyDescent="0.3">
      <c r="A7" s="173" t="s">
        <v>142</v>
      </c>
      <c r="B7" s="177"/>
      <c r="C7" s="181"/>
      <c r="D7" s="176"/>
      <c r="E7" s="195" t="e">
        <f>+VLOOKUP(D7, Fund!$C$3:$G$486, 5, FALSE)</f>
        <v>#N/A</v>
      </c>
      <c r="F7" s="195" t="e">
        <f>+VLOOKUP(D7, Fund!$C$3:$M$486, 11, FALSE)</f>
        <v>#N/A</v>
      </c>
      <c r="G7" s="174"/>
      <c r="H7" s="174"/>
      <c r="I7" s="178"/>
      <c r="J7" s="174"/>
      <c r="K7" s="182"/>
      <c r="L7" s="179"/>
      <c r="M7" s="199"/>
      <c r="N7" s="199"/>
      <c r="O7" s="199"/>
      <c r="P7" s="199"/>
      <c r="Q7" s="199"/>
      <c r="R7" s="199"/>
    </row>
    <row r="8" spans="1:18" ht="31.2" customHeight="1" x14ac:dyDescent="0.3">
      <c r="A8" s="173" t="s">
        <v>142</v>
      </c>
      <c r="B8" s="177"/>
      <c r="C8" s="181"/>
      <c r="D8" s="176"/>
      <c r="E8" s="195" t="e">
        <f>+VLOOKUP(D8, Fund!$C$3:$G$486, 5, FALSE)</f>
        <v>#N/A</v>
      </c>
      <c r="F8" s="195" t="e">
        <f>+VLOOKUP(D8, Fund!$C$3:$M$486, 11, FALSE)</f>
        <v>#N/A</v>
      </c>
      <c r="G8" s="174"/>
      <c r="H8" s="174"/>
      <c r="I8" s="178"/>
      <c r="J8" s="174"/>
      <c r="K8" s="182"/>
      <c r="L8" s="179"/>
      <c r="M8" s="199"/>
      <c r="N8" s="199"/>
      <c r="O8" s="199"/>
      <c r="P8" s="199"/>
      <c r="Q8" s="199"/>
      <c r="R8" s="199"/>
    </row>
    <row r="9" spans="1:18" ht="31.2" customHeight="1" x14ac:dyDescent="0.3">
      <c r="A9" s="173" t="s">
        <v>142</v>
      </c>
      <c r="B9" s="174"/>
      <c r="C9" s="181"/>
      <c r="D9" s="176"/>
      <c r="E9" s="195" t="e">
        <f>+VLOOKUP(D9, Fund!$C$3:$G$486, 5, FALSE)</f>
        <v>#N/A</v>
      </c>
      <c r="F9" s="195" t="e">
        <f>+VLOOKUP(D9, Fund!$C$3:$M$486, 11, FALSE)</f>
        <v>#N/A</v>
      </c>
      <c r="G9" s="174"/>
      <c r="H9" s="174"/>
      <c r="I9" s="177"/>
      <c r="J9" s="174"/>
      <c r="K9" s="174"/>
      <c r="L9" s="179"/>
      <c r="M9" s="199"/>
      <c r="N9" s="199"/>
      <c r="O9" s="199"/>
      <c r="P9" s="199"/>
      <c r="Q9" s="199"/>
      <c r="R9" s="199"/>
    </row>
    <row r="10" spans="1:18" ht="31.2" customHeight="1" x14ac:dyDescent="0.3">
      <c r="A10" s="173" t="s">
        <v>142</v>
      </c>
      <c r="B10" s="183"/>
      <c r="C10" s="184"/>
      <c r="D10" s="185"/>
      <c r="E10" s="195" t="e">
        <f>+VLOOKUP(D10, Fund!$C$3:$G$486, 5, FALSE)</f>
        <v>#N/A</v>
      </c>
      <c r="F10" s="195" t="e">
        <f>+VLOOKUP(D10, Fund!$C$3:$M$486, 11, FALSE)</f>
        <v>#N/A</v>
      </c>
      <c r="G10" s="183"/>
      <c r="H10" s="183"/>
      <c r="I10" s="186"/>
      <c r="J10" s="183"/>
      <c r="K10" s="187"/>
      <c r="L10" s="179"/>
      <c r="M10" s="199"/>
      <c r="N10" s="199"/>
      <c r="O10" s="199"/>
      <c r="P10" s="199"/>
      <c r="Q10" s="199"/>
      <c r="R10" s="199"/>
    </row>
    <row r="11" spans="1:18" ht="31.2" customHeight="1" x14ac:dyDescent="0.3">
      <c r="A11" s="173" t="s">
        <v>142</v>
      </c>
      <c r="B11" s="182"/>
      <c r="C11" s="188"/>
      <c r="D11" s="189"/>
      <c r="E11" s="195" t="e">
        <f>+VLOOKUP(D11, Fund!$C$3:$G$486, 5, FALSE)</f>
        <v>#N/A</v>
      </c>
      <c r="F11" s="195" t="e">
        <f>+VLOOKUP(D11, Fund!$C$3:$M$486, 11, FALSE)</f>
        <v>#N/A</v>
      </c>
      <c r="G11" s="182"/>
      <c r="H11" s="182"/>
      <c r="I11" s="178"/>
      <c r="J11" s="182"/>
      <c r="K11" s="182"/>
      <c r="L11" s="179"/>
      <c r="M11" s="199"/>
      <c r="N11" s="199"/>
      <c r="O11" s="199"/>
      <c r="P11" s="199"/>
      <c r="Q11" s="199"/>
      <c r="R11" s="199"/>
    </row>
    <row r="12" spans="1:18" ht="31.2" customHeight="1" x14ac:dyDescent="0.3">
      <c r="A12" s="173" t="s">
        <v>142</v>
      </c>
      <c r="B12" s="182"/>
      <c r="C12" s="188"/>
      <c r="D12" s="189"/>
      <c r="E12" s="195" t="e">
        <f>+VLOOKUP(D12, Fund!$C$3:$G$486, 5, FALSE)</f>
        <v>#N/A</v>
      </c>
      <c r="F12" s="195" t="e">
        <f>+VLOOKUP(D12, Fund!$C$3:$M$486, 11, FALSE)</f>
        <v>#N/A</v>
      </c>
      <c r="G12" s="182"/>
      <c r="H12" s="182"/>
      <c r="I12" s="178"/>
      <c r="J12" s="182"/>
      <c r="K12" s="182"/>
      <c r="L12" s="179"/>
      <c r="M12" s="199"/>
      <c r="N12" s="199"/>
      <c r="O12" s="199"/>
      <c r="P12" s="199"/>
      <c r="Q12" s="199"/>
      <c r="R12" s="199"/>
    </row>
    <row r="13" spans="1:18" ht="31.2" customHeight="1" x14ac:dyDescent="0.3">
      <c r="A13" s="173" t="s">
        <v>142</v>
      </c>
      <c r="B13" s="182"/>
      <c r="C13" s="188"/>
      <c r="D13" s="189"/>
      <c r="E13" s="195" t="e">
        <f>+VLOOKUP(D13, Fund!$C$3:$G$486, 5, FALSE)</f>
        <v>#N/A</v>
      </c>
      <c r="F13" s="195" t="e">
        <f>+VLOOKUP(D13, Fund!$C$3:$M$486, 11, FALSE)</f>
        <v>#N/A</v>
      </c>
      <c r="G13" s="182"/>
      <c r="H13" s="182"/>
      <c r="I13" s="178"/>
      <c r="J13" s="182"/>
      <c r="K13" s="182"/>
      <c r="L13" s="179"/>
      <c r="M13" s="199"/>
      <c r="N13" s="199"/>
      <c r="O13" s="199"/>
      <c r="P13" s="199"/>
      <c r="Q13" s="199"/>
      <c r="R13" s="199"/>
    </row>
    <row r="14" spans="1:18" ht="31.2" customHeight="1" x14ac:dyDescent="0.3">
      <c r="A14" s="173" t="s">
        <v>142</v>
      </c>
      <c r="B14" s="182"/>
      <c r="C14" s="188"/>
      <c r="D14" s="189"/>
      <c r="E14" s="195" t="e">
        <f>+VLOOKUP(D14, Fund!$C$3:$G$486, 5, FALSE)</f>
        <v>#N/A</v>
      </c>
      <c r="F14" s="195" t="e">
        <f>+VLOOKUP(D14, Fund!$C$3:$M$486, 11, FALSE)</f>
        <v>#N/A</v>
      </c>
      <c r="G14" s="182"/>
      <c r="H14" s="182"/>
      <c r="I14" s="178"/>
      <c r="J14" s="182"/>
      <c r="K14" s="182"/>
      <c r="L14" s="179"/>
      <c r="M14" s="199"/>
      <c r="N14" s="199"/>
      <c r="O14" s="199"/>
      <c r="P14" s="199"/>
      <c r="Q14" s="199"/>
      <c r="R14" s="199"/>
    </row>
    <row r="15" spans="1:18" ht="31.2" customHeight="1" x14ac:dyDescent="0.3">
      <c r="A15" s="173" t="s">
        <v>142</v>
      </c>
      <c r="B15" s="182"/>
      <c r="C15" s="188"/>
      <c r="D15" s="189"/>
      <c r="E15" s="195" t="e">
        <f>+VLOOKUP(D15, Fund!$C$3:$G$486, 5, FALSE)</f>
        <v>#N/A</v>
      </c>
      <c r="F15" s="195" t="e">
        <f>+VLOOKUP(D15, Fund!$C$3:$M$486, 11, FALSE)</f>
        <v>#N/A</v>
      </c>
      <c r="G15" s="182"/>
      <c r="H15" s="182"/>
      <c r="I15" s="178"/>
      <c r="J15" s="182"/>
      <c r="K15" s="182"/>
      <c r="L15" s="179"/>
      <c r="M15" s="199"/>
      <c r="N15" s="199"/>
      <c r="O15" s="199"/>
      <c r="P15" s="199"/>
      <c r="Q15" s="199"/>
      <c r="R15" s="199"/>
    </row>
    <row r="16" spans="1:18" ht="31.2" customHeight="1" x14ac:dyDescent="0.3">
      <c r="A16" s="173" t="s">
        <v>142</v>
      </c>
      <c r="B16" s="182"/>
      <c r="C16" s="188"/>
      <c r="D16" s="189"/>
      <c r="E16" s="195" t="e">
        <f>+VLOOKUP(D16, Fund!$C$3:$G$486, 5, FALSE)</f>
        <v>#N/A</v>
      </c>
      <c r="F16" s="195" t="e">
        <f>+VLOOKUP(D16, Fund!$C$3:$M$486, 11, FALSE)</f>
        <v>#N/A</v>
      </c>
      <c r="G16" s="182"/>
      <c r="H16" s="182"/>
      <c r="I16" s="178"/>
      <c r="J16" s="182"/>
      <c r="K16" s="182"/>
      <c r="L16" s="179"/>
      <c r="M16" s="199"/>
      <c r="N16" s="199"/>
      <c r="O16" s="199"/>
      <c r="P16" s="199"/>
      <c r="Q16" s="199"/>
      <c r="R16" s="199"/>
    </row>
  </sheetData>
  <sheetProtection algorithmName="SHA-512" hashValue="3fkRCyNsucgDGY/nixZQprrCZpFQKVGCFia/SbYfUnFHbKaiJY8TABJINavetmiNSSvMdyzsoMq+BQXVghLi8A==" saltValue="dEAeNhOcfog/yBBAI0Lb+Q==" spinCount="100000" sheet="1" objects="1" scenarios="1" formatCells="0" formatColumns="0" formatRows="0" insertRows="0" sort="0" autoFilter="0"/>
  <autoFilter ref="A5:R5" xr:uid="{25C93F25-5577-4563-97C7-4B73671A0A8C}"/>
  <mergeCells count="1">
    <mergeCell ref="A1:I3"/>
  </mergeCells>
  <pageMargins left="0.7" right="0.7" top="0.75" bottom="0.75" header="0.3" footer="0.3"/>
  <pageSetup scale="38" fitToHeight="0" orientation="landscape" r:id="rId1"/>
  <headerFooter>
    <oddHeader>&amp;LGASB 96 Subscription-Based Information Technology Arrangements (SBITAs) -  Prepayments Log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sheetPr>
  <dimension ref="A1:K269"/>
  <sheetViews>
    <sheetView zoomScaleNormal="100" workbookViewId="0">
      <selection activeCell="A3" sqref="A3"/>
    </sheetView>
  </sheetViews>
  <sheetFormatPr defaultColWidth="0" defaultRowHeight="14.4" zeroHeight="1" x14ac:dyDescent="0.3"/>
  <cols>
    <col min="1" max="1" width="6.08984375" style="49" customWidth="1"/>
    <col min="2" max="2" width="3.1796875" style="8" customWidth="1"/>
    <col min="3" max="4" width="3.08984375" style="8" customWidth="1"/>
    <col min="5" max="11" width="10.36328125" style="8" customWidth="1"/>
    <col min="12" max="16384" width="7.08984375" style="8" hidden="1"/>
  </cols>
  <sheetData>
    <row r="1" spans="1:11" s="38" customFormat="1" ht="21" x14ac:dyDescent="0.35">
      <c r="A1" s="36" t="s">
        <v>72</v>
      </c>
      <c r="B1" s="35"/>
      <c r="C1" s="37"/>
      <c r="D1" s="37"/>
      <c r="E1" s="37"/>
      <c r="F1" s="37"/>
      <c r="G1" s="37"/>
      <c r="H1" s="37"/>
      <c r="I1" s="37"/>
      <c r="J1" s="37"/>
      <c r="K1" s="37"/>
    </row>
    <row r="2" spans="1:11" s="45" customFormat="1" ht="18" x14ac:dyDescent="0.35">
      <c r="A2" s="58" t="s">
        <v>123</v>
      </c>
      <c r="B2" s="43"/>
      <c r="C2" s="44"/>
      <c r="D2" s="44"/>
      <c r="E2" s="44"/>
      <c r="F2" s="44"/>
      <c r="G2" s="44"/>
      <c r="H2" s="44"/>
      <c r="I2" s="44"/>
      <c r="J2" s="44"/>
      <c r="K2" s="44"/>
    </row>
    <row r="3" spans="1:11" ht="15" customHeight="1" x14ac:dyDescent="0.3">
      <c r="A3" s="51" t="s">
        <v>27</v>
      </c>
      <c r="B3" s="2" t="s">
        <v>119</v>
      </c>
      <c r="C3" s="3"/>
      <c r="D3" s="3"/>
      <c r="E3" s="3"/>
      <c r="F3" s="3"/>
      <c r="G3" s="3"/>
      <c r="H3" s="3"/>
      <c r="I3" s="3"/>
      <c r="J3" s="3"/>
      <c r="K3" s="3"/>
    </row>
    <row r="4" spans="1:11" ht="15" customHeight="1" x14ac:dyDescent="0.3">
      <c r="A4" s="52"/>
      <c r="B4" s="4" t="s">
        <v>34</v>
      </c>
      <c r="C4" s="237" t="s">
        <v>175</v>
      </c>
      <c r="D4" s="201"/>
      <c r="E4" s="201"/>
      <c r="F4" s="201"/>
      <c r="G4" s="201"/>
      <c r="H4" s="201"/>
      <c r="I4" s="201"/>
      <c r="J4" s="201"/>
      <c r="K4" s="201"/>
    </row>
    <row r="5" spans="1:11" ht="15" customHeight="1" x14ac:dyDescent="0.3">
      <c r="A5" s="52"/>
      <c r="B5" s="4"/>
      <c r="C5" s="201"/>
      <c r="D5" s="201"/>
      <c r="E5" s="201"/>
      <c r="F5" s="201"/>
      <c r="G5" s="201"/>
      <c r="H5" s="201"/>
      <c r="I5" s="201"/>
      <c r="J5" s="201"/>
      <c r="K5" s="201"/>
    </row>
    <row r="6" spans="1:11" ht="15" customHeight="1" x14ac:dyDescent="0.3">
      <c r="A6" s="52"/>
      <c r="B6" s="4"/>
      <c r="C6" s="201"/>
      <c r="D6" s="201"/>
      <c r="E6" s="201"/>
      <c r="F6" s="201"/>
      <c r="G6" s="201"/>
      <c r="H6" s="201"/>
      <c r="I6" s="201"/>
      <c r="J6" s="201"/>
      <c r="K6" s="201"/>
    </row>
    <row r="7" spans="1:11" ht="15" customHeight="1" x14ac:dyDescent="0.3">
      <c r="A7" s="52"/>
      <c r="B7" s="4" t="s">
        <v>34</v>
      </c>
      <c r="C7" s="205" t="s">
        <v>1023</v>
      </c>
      <c r="D7" s="205"/>
      <c r="E7" s="205"/>
      <c r="F7" s="205"/>
      <c r="G7" s="205"/>
      <c r="H7" s="205"/>
      <c r="I7" s="205"/>
      <c r="J7" s="205"/>
      <c r="K7" s="205"/>
    </row>
    <row r="8" spans="1:11" ht="15" customHeight="1" x14ac:dyDescent="0.3">
      <c r="A8" s="52"/>
      <c r="B8" s="4"/>
      <c r="C8" s="205"/>
      <c r="D8" s="205"/>
      <c r="E8" s="205"/>
      <c r="F8" s="205"/>
      <c r="G8" s="205"/>
      <c r="H8" s="205"/>
      <c r="I8" s="205"/>
      <c r="J8" s="205"/>
      <c r="K8" s="205"/>
    </row>
    <row r="9" spans="1:11" ht="15" customHeight="1" x14ac:dyDescent="0.3">
      <c r="A9" s="52"/>
      <c r="B9" s="4"/>
      <c r="C9" s="205"/>
      <c r="D9" s="205"/>
      <c r="E9" s="205"/>
      <c r="F9" s="205"/>
      <c r="G9" s="205"/>
      <c r="H9" s="205"/>
      <c r="I9" s="205"/>
      <c r="J9" s="205"/>
      <c r="K9" s="205"/>
    </row>
    <row r="10" spans="1:11" ht="15" customHeight="1" x14ac:dyDescent="0.3">
      <c r="A10" s="52"/>
      <c r="B10" s="4" t="s">
        <v>34</v>
      </c>
      <c r="C10" s="205" t="s">
        <v>217</v>
      </c>
      <c r="D10" s="205"/>
      <c r="E10" s="205"/>
      <c r="F10" s="205"/>
      <c r="G10" s="205"/>
      <c r="H10" s="205"/>
      <c r="I10" s="205"/>
      <c r="J10" s="205"/>
      <c r="K10" s="205"/>
    </row>
    <row r="11" spans="1:11" ht="15" customHeight="1" x14ac:dyDescent="0.3">
      <c r="A11" s="53"/>
      <c r="B11" s="2"/>
      <c r="C11" s="205"/>
      <c r="D11" s="205"/>
      <c r="E11" s="205"/>
      <c r="F11" s="205"/>
      <c r="G11" s="205"/>
      <c r="H11" s="205"/>
      <c r="I11" s="205"/>
      <c r="J11" s="205"/>
      <c r="K11" s="205"/>
    </row>
    <row r="12" spans="1:11" ht="15" customHeight="1" x14ac:dyDescent="0.3">
      <c r="A12" s="53"/>
      <c r="B12" s="2"/>
      <c r="C12" s="205"/>
      <c r="D12" s="205"/>
      <c r="E12" s="205"/>
      <c r="F12" s="205"/>
      <c r="G12" s="205"/>
      <c r="H12" s="205"/>
      <c r="I12" s="205"/>
      <c r="J12" s="205"/>
      <c r="K12" s="205"/>
    </row>
    <row r="13" spans="1:11" ht="15" customHeight="1" x14ac:dyDescent="0.3">
      <c r="A13" s="53"/>
      <c r="B13" s="4" t="s">
        <v>34</v>
      </c>
      <c r="C13" s="241" t="s">
        <v>216</v>
      </c>
      <c r="D13" s="241"/>
      <c r="E13" s="241"/>
      <c r="F13" s="241"/>
      <c r="G13" s="241"/>
      <c r="H13" s="241"/>
      <c r="I13" s="241"/>
      <c r="J13" s="241"/>
      <c r="K13" s="241"/>
    </row>
    <row r="14" spans="1:11" ht="15" customHeight="1" x14ac:dyDescent="0.3">
      <c r="A14" s="53"/>
      <c r="B14" s="4"/>
      <c r="C14" s="241"/>
      <c r="D14" s="241"/>
      <c r="E14" s="241"/>
      <c r="F14" s="241"/>
      <c r="G14" s="241"/>
      <c r="H14" s="241"/>
      <c r="I14" s="241"/>
      <c r="J14" s="241"/>
      <c r="K14" s="241"/>
    </row>
    <row r="15" spans="1:11" ht="15" customHeight="1" x14ac:dyDescent="0.3">
      <c r="A15" s="53"/>
      <c r="B15" s="4"/>
      <c r="C15" s="241"/>
      <c r="D15" s="241"/>
      <c r="E15" s="241"/>
      <c r="F15" s="241"/>
      <c r="G15" s="241"/>
      <c r="H15" s="241"/>
      <c r="I15" s="241"/>
      <c r="J15" s="241"/>
      <c r="K15" s="241"/>
    </row>
    <row r="16" spans="1:11" ht="8.1" customHeight="1" x14ac:dyDescent="0.3">
      <c r="A16" s="53"/>
      <c r="B16" s="2"/>
      <c r="C16" s="3"/>
      <c r="D16" s="3"/>
      <c r="E16" s="3"/>
      <c r="F16" s="3"/>
      <c r="G16" s="3"/>
      <c r="H16" s="3"/>
      <c r="I16" s="3"/>
      <c r="J16" s="3"/>
      <c r="K16" s="3"/>
    </row>
    <row r="17" spans="1:11" ht="15" customHeight="1" x14ac:dyDescent="0.3">
      <c r="A17" s="51" t="s">
        <v>28</v>
      </c>
      <c r="B17" s="2" t="s">
        <v>36</v>
      </c>
      <c r="C17" s="3"/>
      <c r="D17" s="3"/>
      <c r="E17" s="3"/>
      <c r="F17" s="3"/>
      <c r="G17" s="3"/>
      <c r="H17" s="3"/>
      <c r="I17" s="3"/>
      <c r="J17" s="3"/>
      <c r="K17" s="3"/>
    </row>
    <row r="18" spans="1:11" x14ac:dyDescent="0.3">
      <c r="A18" s="52"/>
      <c r="B18" s="4" t="s">
        <v>34</v>
      </c>
      <c r="C18" s="207" t="s">
        <v>109</v>
      </c>
      <c r="D18" s="201"/>
      <c r="E18" s="201"/>
      <c r="F18" s="201"/>
      <c r="G18" s="201"/>
      <c r="H18" s="201"/>
      <c r="I18" s="201"/>
      <c r="J18" s="201"/>
      <c r="K18" s="201"/>
    </row>
    <row r="19" spans="1:11" x14ac:dyDescent="0.3">
      <c r="A19" s="52"/>
      <c r="B19" s="4"/>
      <c r="C19" s="201"/>
      <c r="D19" s="201"/>
      <c r="E19" s="201"/>
      <c r="F19" s="201"/>
      <c r="G19" s="201"/>
      <c r="H19" s="201"/>
      <c r="I19" s="201"/>
      <c r="J19" s="201"/>
      <c r="K19" s="201"/>
    </row>
    <row r="20" spans="1:11" ht="14.25" customHeight="1" x14ac:dyDescent="0.3">
      <c r="A20" s="52"/>
      <c r="B20" s="4" t="s">
        <v>34</v>
      </c>
      <c r="C20" s="207" t="s">
        <v>110</v>
      </c>
      <c r="D20" s="201"/>
      <c r="E20" s="201"/>
      <c r="F20" s="201"/>
      <c r="G20" s="201"/>
      <c r="H20" s="201"/>
      <c r="I20" s="201"/>
      <c r="J20" s="201"/>
      <c r="K20" s="201"/>
    </row>
    <row r="21" spans="1:11" x14ac:dyDescent="0.3">
      <c r="A21" s="52"/>
      <c r="B21" s="4"/>
      <c r="C21" s="201"/>
      <c r="D21" s="201"/>
      <c r="E21" s="201"/>
      <c r="F21" s="201"/>
      <c r="G21" s="201"/>
      <c r="H21" s="201"/>
      <c r="I21" s="201"/>
      <c r="J21" s="201"/>
      <c r="K21" s="201"/>
    </row>
    <row r="22" spans="1:11" ht="14.25" customHeight="1" x14ac:dyDescent="0.3">
      <c r="A22" s="52"/>
      <c r="B22" s="4" t="s">
        <v>34</v>
      </c>
      <c r="C22" s="200" t="s">
        <v>1003</v>
      </c>
      <c r="D22" s="201"/>
      <c r="E22" s="201"/>
      <c r="F22" s="201"/>
      <c r="G22" s="201"/>
      <c r="H22" s="201"/>
      <c r="I22" s="201"/>
      <c r="J22" s="201"/>
      <c r="K22" s="201"/>
    </row>
    <row r="23" spans="1:11" ht="14.25" customHeight="1" x14ac:dyDescent="0.3">
      <c r="A23" s="52"/>
      <c r="B23" s="4"/>
      <c r="C23" s="213"/>
      <c r="D23" s="201"/>
      <c r="E23" s="201"/>
      <c r="F23" s="201"/>
      <c r="G23" s="201"/>
      <c r="H23" s="201"/>
      <c r="I23" s="201"/>
      <c r="J23" s="201"/>
      <c r="K23" s="201"/>
    </row>
    <row r="24" spans="1:11" ht="14.25" customHeight="1" x14ac:dyDescent="0.3">
      <c r="A24" s="52"/>
      <c r="B24" s="4"/>
      <c r="C24" s="213"/>
      <c r="D24" s="201"/>
      <c r="E24" s="201"/>
      <c r="F24" s="201"/>
      <c r="G24" s="201"/>
      <c r="H24" s="201"/>
      <c r="I24" s="201"/>
      <c r="J24" s="201"/>
      <c r="K24" s="201"/>
    </row>
    <row r="25" spans="1:11" ht="18" customHeight="1" x14ac:dyDescent="0.3">
      <c r="A25" s="52"/>
      <c r="B25" s="4"/>
      <c r="C25" s="201"/>
      <c r="D25" s="201"/>
      <c r="E25" s="201"/>
      <c r="F25" s="201"/>
      <c r="G25" s="201"/>
      <c r="H25" s="201"/>
      <c r="I25" s="201"/>
      <c r="J25" s="201"/>
      <c r="K25" s="201"/>
    </row>
    <row r="26" spans="1:11" s="5" customFormat="1" ht="8.1" customHeight="1" x14ac:dyDescent="0.2">
      <c r="A26" s="54"/>
      <c r="B26" s="86"/>
      <c r="C26" s="90"/>
      <c r="D26" s="90"/>
      <c r="E26" s="90"/>
      <c r="F26" s="90"/>
      <c r="G26" s="90"/>
      <c r="H26" s="90"/>
      <c r="I26" s="90"/>
      <c r="J26" s="90"/>
      <c r="K26" s="90"/>
    </row>
    <row r="27" spans="1:11" s="5" customFormat="1" x14ac:dyDescent="0.2">
      <c r="A27" s="51" t="s">
        <v>29</v>
      </c>
      <c r="B27" s="2" t="s">
        <v>64</v>
      </c>
      <c r="C27" s="86"/>
      <c r="D27" s="86"/>
      <c r="E27" s="86"/>
      <c r="F27" s="86"/>
      <c r="G27" s="86"/>
      <c r="H27" s="86"/>
      <c r="I27" s="86"/>
      <c r="J27" s="86"/>
      <c r="K27" s="86"/>
    </row>
    <row r="28" spans="1:11" s="5" customFormat="1" ht="15" customHeight="1" x14ac:dyDescent="0.2">
      <c r="A28" s="52"/>
      <c r="B28" s="4" t="s">
        <v>34</v>
      </c>
      <c r="C28" s="235" t="s">
        <v>135</v>
      </c>
      <c r="D28" s="235"/>
      <c r="E28" s="235"/>
      <c r="F28" s="235"/>
      <c r="G28" s="235"/>
      <c r="H28" s="40"/>
      <c r="I28" s="40"/>
      <c r="J28" s="40"/>
      <c r="K28" s="40"/>
    </row>
    <row r="29" spans="1:11" ht="8.1" customHeight="1" x14ac:dyDescent="0.3">
      <c r="A29" s="52"/>
    </row>
    <row r="30" spans="1:11" s="5" customFormat="1" ht="15" customHeight="1" x14ac:dyDescent="0.2">
      <c r="A30" s="51" t="s">
        <v>125</v>
      </c>
      <c r="B30" s="42" t="s">
        <v>37</v>
      </c>
      <c r="C30" s="42"/>
      <c r="D30" s="42"/>
      <c r="E30" s="42"/>
      <c r="F30" s="42"/>
      <c r="G30" s="42"/>
      <c r="H30" s="42"/>
      <c r="I30" s="42"/>
      <c r="J30" s="42"/>
      <c r="K30" s="42"/>
    </row>
    <row r="31" spans="1:11" s="5" customFormat="1" ht="15" customHeight="1" x14ac:dyDescent="0.2">
      <c r="A31" s="51"/>
      <c r="B31" s="4" t="s">
        <v>34</v>
      </c>
      <c r="C31" s="207" t="s">
        <v>111</v>
      </c>
      <c r="D31" s="201"/>
      <c r="E31" s="201"/>
      <c r="F31" s="201"/>
      <c r="G31" s="201"/>
      <c r="H31" s="201"/>
      <c r="I31" s="201"/>
      <c r="J31" s="201"/>
      <c r="K31" s="201"/>
    </row>
    <row r="32" spans="1:11" s="5" customFormat="1" x14ac:dyDescent="0.2">
      <c r="A32" s="52"/>
      <c r="B32" s="4"/>
      <c r="C32" s="201"/>
      <c r="D32" s="201"/>
      <c r="E32" s="201"/>
      <c r="F32" s="201"/>
      <c r="G32" s="201"/>
      <c r="H32" s="201"/>
      <c r="I32" s="201"/>
      <c r="J32" s="201"/>
      <c r="K32" s="201"/>
    </row>
    <row r="33" spans="1:11" s="5" customFormat="1" ht="8.1" customHeight="1" x14ac:dyDescent="0.2">
      <c r="A33" s="52"/>
      <c r="B33" s="4"/>
      <c r="C33" s="86"/>
      <c r="D33" s="86"/>
      <c r="E33" s="86"/>
      <c r="F33" s="86"/>
      <c r="G33" s="86"/>
      <c r="H33" s="86"/>
      <c r="I33" s="86"/>
      <c r="J33" s="86"/>
      <c r="K33" s="86"/>
    </row>
    <row r="34" spans="1:11" s="5" customFormat="1" x14ac:dyDescent="0.2">
      <c r="A34" s="51" t="s">
        <v>125</v>
      </c>
      <c r="B34" s="2" t="s">
        <v>112</v>
      </c>
      <c r="C34" s="86"/>
      <c r="D34" s="86"/>
      <c r="E34" s="86"/>
      <c r="F34" s="86"/>
      <c r="G34" s="86"/>
      <c r="H34" s="86"/>
      <c r="I34" s="86"/>
      <c r="J34" s="86"/>
      <c r="K34" s="86"/>
    </row>
    <row r="35" spans="1:11" s="5" customFormat="1" x14ac:dyDescent="0.2">
      <c r="A35" s="51"/>
      <c r="B35" s="4" t="s">
        <v>34</v>
      </c>
      <c r="C35" s="237" t="s">
        <v>113</v>
      </c>
      <c r="D35" s="201"/>
      <c r="E35" s="201"/>
      <c r="F35" s="201"/>
      <c r="G35" s="201"/>
      <c r="H35" s="201"/>
      <c r="I35" s="201"/>
      <c r="J35" s="201"/>
      <c r="K35" s="201"/>
    </row>
    <row r="36" spans="1:11" s="5" customFormat="1" x14ac:dyDescent="0.2">
      <c r="A36" s="52"/>
      <c r="B36" s="4"/>
      <c r="C36" s="201"/>
      <c r="D36" s="201"/>
      <c r="E36" s="201"/>
      <c r="F36" s="201"/>
      <c r="G36" s="201"/>
      <c r="H36" s="201"/>
      <c r="I36" s="201"/>
      <c r="J36" s="201"/>
      <c r="K36" s="201"/>
    </row>
    <row r="37" spans="1:11" s="5" customFormat="1" ht="8.1" customHeight="1" x14ac:dyDescent="0.2">
      <c r="A37" s="52"/>
      <c r="B37" s="4"/>
      <c r="C37" s="86"/>
      <c r="D37" s="86"/>
      <c r="E37" s="86"/>
      <c r="F37" s="86"/>
      <c r="G37" s="86"/>
      <c r="H37" s="86"/>
      <c r="I37" s="86"/>
      <c r="J37" s="86"/>
      <c r="K37" s="86"/>
    </row>
    <row r="38" spans="1:11" s="5" customFormat="1" ht="15" customHeight="1" x14ac:dyDescent="0.2">
      <c r="A38" s="52"/>
      <c r="B38" s="4"/>
      <c r="C38" s="238" t="s">
        <v>133</v>
      </c>
      <c r="D38" s="238"/>
      <c r="E38" s="238"/>
      <c r="F38" s="238"/>
      <c r="G38" s="238"/>
      <c r="H38" s="238"/>
      <c r="I38" s="238"/>
      <c r="J38" s="238"/>
      <c r="K38" s="238"/>
    </row>
    <row r="39" spans="1:11" s="5" customFormat="1" ht="15" customHeight="1" x14ac:dyDescent="0.2">
      <c r="A39" s="52"/>
      <c r="B39" s="4"/>
      <c r="C39" s="238"/>
      <c r="D39" s="238"/>
      <c r="E39" s="238"/>
      <c r="F39" s="238"/>
      <c r="G39" s="238"/>
      <c r="H39" s="238"/>
      <c r="I39" s="238"/>
      <c r="J39" s="238"/>
      <c r="K39" s="238"/>
    </row>
    <row r="40" spans="1:11" s="5" customFormat="1" ht="15" customHeight="1" x14ac:dyDescent="0.2">
      <c r="A40" s="52"/>
      <c r="B40" s="4"/>
      <c r="C40" s="238"/>
      <c r="D40" s="238"/>
      <c r="E40" s="238"/>
      <c r="F40" s="238"/>
      <c r="G40" s="238"/>
      <c r="H40" s="238"/>
      <c r="I40" s="238"/>
      <c r="J40" s="238"/>
      <c r="K40" s="238"/>
    </row>
    <row r="41" spans="1:11" s="5" customFormat="1" ht="8.1" customHeight="1" x14ac:dyDescent="0.2">
      <c r="A41" s="52"/>
      <c r="B41" s="4"/>
      <c r="C41" s="86"/>
      <c r="D41" s="86"/>
      <c r="E41" s="86"/>
      <c r="F41" s="86"/>
      <c r="G41" s="86"/>
      <c r="H41" s="86"/>
      <c r="I41" s="86"/>
      <c r="J41" s="86"/>
      <c r="K41" s="86"/>
    </row>
    <row r="42" spans="1:11" s="5" customFormat="1" ht="15" customHeight="1" x14ac:dyDescent="0.2">
      <c r="A42" s="51" t="s">
        <v>55</v>
      </c>
      <c r="B42" s="62" t="s">
        <v>177</v>
      </c>
      <c r="C42" s="63"/>
      <c r="D42" s="88"/>
      <c r="E42" s="88"/>
      <c r="F42" s="88"/>
      <c r="G42" s="88"/>
      <c r="H42" s="88"/>
      <c r="I42" s="88"/>
      <c r="J42" s="88"/>
      <c r="K42" s="88"/>
    </row>
    <row r="43" spans="1:11" s="5" customFormat="1" ht="15" customHeight="1" x14ac:dyDescent="0.2">
      <c r="A43" s="52"/>
      <c r="B43" s="64" t="s">
        <v>34</v>
      </c>
      <c r="C43" s="205" t="s">
        <v>181</v>
      </c>
      <c r="D43" s="205"/>
      <c r="E43" s="205"/>
      <c r="F43" s="205"/>
      <c r="G43" s="205"/>
      <c r="H43" s="205"/>
      <c r="I43" s="205"/>
      <c r="J43" s="205"/>
      <c r="K43" s="205"/>
    </row>
    <row r="44" spans="1:11" s="5" customFormat="1" ht="8.1" customHeight="1" x14ac:dyDescent="0.2">
      <c r="A44" s="54"/>
      <c r="B44" s="85"/>
      <c r="C44" s="85"/>
      <c r="D44" s="85"/>
      <c r="E44" s="85"/>
      <c r="F44" s="85"/>
      <c r="G44" s="85"/>
      <c r="H44" s="85"/>
      <c r="I44" s="85"/>
      <c r="J44" s="85"/>
      <c r="K44" s="85"/>
    </row>
    <row r="45" spans="1:11" s="55" customFormat="1" ht="15" customHeight="1" x14ac:dyDescent="0.2">
      <c r="A45" s="51" t="s">
        <v>56</v>
      </c>
      <c r="B45" s="62" t="s">
        <v>182</v>
      </c>
      <c r="C45" s="63"/>
      <c r="D45" s="88"/>
      <c r="E45" s="88"/>
      <c r="F45" s="88"/>
      <c r="G45" s="88"/>
      <c r="H45" s="88"/>
      <c r="I45" s="88"/>
      <c r="J45" s="88"/>
      <c r="K45" s="88"/>
    </row>
    <row r="46" spans="1:11" s="55" customFormat="1" ht="15" customHeight="1" x14ac:dyDescent="0.2">
      <c r="A46" s="52"/>
      <c r="B46" s="64" t="s">
        <v>34</v>
      </c>
      <c r="C46" s="205" t="s">
        <v>183</v>
      </c>
      <c r="D46" s="205"/>
      <c r="E46" s="205"/>
      <c r="F46" s="205"/>
      <c r="G46" s="205"/>
      <c r="H46" s="205"/>
      <c r="I46" s="205"/>
      <c r="J46" s="205"/>
      <c r="K46" s="205"/>
    </row>
    <row r="47" spans="1:11" s="55" customFormat="1" ht="15" customHeight="1" x14ac:dyDescent="0.2">
      <c r="A47" s="52"/>
      <c r="B47" s="64"/>
      <c r="C47" s="205"/>
      <c r="D47" s="205"/>
      <c r="E47" s="205"/>
      <c r="F47" s="205"/>
      <c r="G47" s="205"/>
      <c r="H47" s="205"/>
      <c r="I47" s="205"/>
      <c r="J47" s="205"/>
      <c r="K47" s="205"/>
    </row>
    <row r="48" spans="1:11" s="55" customFormat="1" ht="15" customHeight="1" x14ac:dyDescent="0.2">
      <c r="A48" s="52"/>
      <c r="B48" s="64"/>
      <c r="C48" s="205"/>
      <c r="D48" s="205"/>
      <c r="E48" s="205"/>
      <c r="F48" s="205"/>
      <c r="G48" s="205"/>
      <c r="H48" s="205"/>
      <c r="I48" s="205"/>
      <c r="J48" s="205"/>
      <c r="K48" s="205"/>
    </row>
    <row r="49" spans="1:11" s="55" customFormat="1" ht="15" customHeight="1" x14ac:dyDescent="0.2">
      <c r="A49" s="52"/>
      <c r="B49" s="64" t="s">
        <v>34</v>
      </c>
      <c r="C49" s="205" t="s">
        <v>207</v>
      </c>
      <c r="D49" s="205"/>
      <c r="E49" s="205"/>
      <c r="F49" s="205"/>
      <c r="G49" s="205"/>
      <c r="H49" s="205"/>
      <c r="I49" s="205"/>
      <c r="J49" s="205"/>
      <c r="K49" s="205"/>
    </row>
    <row r="50" spans="1:11" s="55" customFormat="1" ht="15" customHeight="1" x14ac:dyDescent="0.2">
      <c r="A50" s="52"/>
      <c r="B50" s="64"/>
      <c r="C50" s="205"/>
      <c r="D50" s="205"/>
      <c r="E50" s="205"/>
      <c r="F50" s="205"/>
      <c r="G50" s="205"/>
      <c r="H50" s="205"/>
      <c r="I50" s="205"/>
      <c r="J50" s="205"/>
      <c r="K50" s="205"/>
    </row>
    <row r="51" spans="1:11" s="55" customFormat="1" ht="15" customHeight="1" x14ac:dyDescent="0.2">
      <c r="A51" s="52"/>
      <c r="B51" s="64"/>
      <c r="C51" s="205"/>
      <c r="D51" s="205"/>
      <c r="E51" s="205"/>
      <c r="F51" s="205"/>
      <c r="G51" s="205"/>
      <c r="H51" s="205"/>
      <c r="I51" s="205"/>
      <c r="J51" s="205"/>
      <c r="K51" s="205"/>
    </row>
    <row r="52" spans="1:11" s="55" customFormat="1" ht="8.1" customHeight="1" x14ac:dyDescent="0.2">
      <c r="A52" s="54"/>
      <c r="B52" s="85"/>
      <c r="C52" s="85"/>
      <c r="D52" s="85"/>
      <c r="E52" s="85"/>
      <c r="F52" s="85"/>
      <c r="G52" s="85"/>
      <c r="H52" s="85"/>
      <c r="I52" s="85"/>
      <c r="J52" s="85"/>
      <c r="K52" s="85"/>
    </row>
    <row r="53" spans="1:11" s="55" customFormat="1" ht="15" customHeight="1" x14ac:dyDescent="0.2">
      <c r="A53" s="51" t="s">
        <v>59</v>
      </c>
      <c r="B53" s="62" t="s">
        <v>184</v>
      </c>
      <c r="C53" s="63"/>
      <c r="D53" s="88"/>
      <c r="E53" s="88"/>
      <c r="F53" s="88"/>
      <c r="G53" s="88"/>
      <c r="H53" s="88"/>
      <c r="I53" s="88"/>
      <c r="J53" s="88"/>
      <c r="K53" s="88"/>
    </row>
    <row r="54" spans="1:11" s="55" customFormat="1" ht="15" customHeight="1" x14ac:dyDescent="0.2">
      <c r="A54" s="52"/>
      <c r="B54" s="64" t="s">
        <v>34</v>
      </c>
      <c r="C54" s="205" t="s">
        <v>185</v>
      </c>
      <c r="D54" s="205"/>
      <c r="E54" s="205"/>
      <c r="F54" s="205"/>
      <c r="G54" s="205"/>
      <c r="H54" s="205"/>
      <c r="I54" s="205"/>
      <c r="J54" s="205"/>
      <c r="K54" s="205"/>
    </row>
    <row r="55" spans="1:11" s="55" customFormat="1" ht="15" customHeight="1" x14ac:dyDescent="0.2">
      <c r="A55" s="52"/>
      <c r="B55" s="64"/>
      <c r="C55" s="205"/>
      <c r="D55" s="205"/>
      <c r="E55" s="205"/>
      <c r="F55" s="205"/>
      <c r="G55" s="205"/>
      <c r="H55" s="205"/>
      <c r="I55" s="205"/>
      <c r="J55" s="205"/>
      <c r="K55" s="205"/>
    </row>
    <row r="56" spans="1:11" s="55" customFormat="1" ht="8.1" customHeight="1" x14ac:dyDescent="0.2">
      <c r="A56" s="54"/>
      <c r="B56" s="86"/>
      <c r="C56" s="86"/>
      <c r="D56" s="86"/>
      <c r="E56" s="86"/>
      <c r="F56" s="86"/>
      <c r="G56" s="86"/>
      <c r="H56" s="86"/>
      <c r="I56" s="86"/>
      <c r="J56" s="86"/>
      <c r="K56" s="86"/>
    </row>
    <row r="57" spans="1:11" s="5" customFormat="1" ht="15" customHeight="1" x14ac:dyDescent="0.2">
      <c r="A57" s="51" t="s">
        <v>201</v>
      </c>
      <c r="B57" s="42" t="s">
        <v>39</v>
      </c>
      <c r="C57" s="41"/>
      <c r="D57" s="41"/>
      <c r="E57" s="41"/>
      <c r="F57" s="41"/>
      <c r="G57" s="41"/>
      <c r="H57" s="41"/>
      <c r="I57" s="41"/>
      <c r="J57" s="41"/>
      <c r="K57" s="41"/>
    </row>
    <row r="58" spans="1:11" s="5" customFormat="1" x14ac:dyDescent="0.2">
      <c r="A58" s="52"/>
      <c r="B58" s="4" t="s">
        <v>34</v>
      </c>
      <c r="C58" s="204" t="s">
        <v>32</v>
      </c>
      <c r="D58" s="201"/>
      <c r="E58" s="201"/>
      <c r="F58" s="201"/>
      <c r="G58" s="201"/>
      <c r="H58" s="201"/>
      <c r="I58" s="201"/>
      <c r="J58" s="201"/>
      <c r="K58" s="201"/>
    </row>
    <row r="59" spans="1:11" s="5" customFormat="1" ht="8.1" customHeight="1" x14ac:dyDescent="0.2">
      <c r="A59" s="54"/>
      <c r="B59" s="86"/>
      <c r="C59" s="86"/>
      <c r="D59" s="86"/>
      <c r="E59" s="86"/>
      <c r="F59" s="86"/>
      <c r="G59" s="86"/>
      <c r="H59" s="86"/>
      <c r="I59" s="86"/>
      <c r="J59" s="86"/>
      <c r="K59" s="86"/>
    </row>
    <row r="60" spans="1:11" s="5" customFormat="1" ht="15" customHeight="1" x14ac:dyDescent="0.2">
      <c r="A60" s="51" t="s">
        <v>201</v>
      </c>
      <c r="B60" s="42" t="s">
        <v>40</v>
      </c>
      <c r="C60" s="41"/>
      <c r="D60" s="41"/>
      <c r="E60" s="41"/>
      <c r="F60" s="41"/>
      <c r="G60" s="41"/>
      <c r="H60" s="41"/>
      <c r="I60" s="41"/>
      <c r="J60" s="41"/>
      <c r="K60" s="41"/>
    </row>
    <row r="61" spans="1:11" s="5" customFormat="1" ht="15" customHeight="1" x14ac:dyDescent="0.2">
      <c r="A61" s="52"/>
      <c r="B61" s="4" t="s">
        <v>34</v>
      </c>
      <c r="C61" s="207" t="s">
        <v>114</v>
      </c>
      <c r="D61" s="207"/>
      <c r="E61" s="207"/>
      <c r="F61" s="207"/>
      <c r="G61" s="207"/>
      <c r="H61" s="207"/>
      <c r="I61" s="207"/>
      <c r="J61" s="207"/>
      <c r="K61" s="207"/>
    </row>
    <row r="62" spans="1:11" s="5" customFormat="1" ht="15" customHeight="1" x14ac:dyDescent="0.2">
      <c r="A62" s="52"/>
      <c r="B62" s="4"/>
      <c r="C62" s="207"/>
      <c r="D62" s="207"/>
      <c r="E62" s="207"/>
      <c r="F62" s="207"/>
      <c r="G62" s="207"/>
      <c r="H62" s="207"/>
      <c r="I62" s="207"/>
      <c r="J62" s="207"/>
      <c r="K62" s="207"/>
    </row>
    <row r="63" spans="1:11" s="5" customFormat="1" ht="8.1" customHeight="1" x14ac:dyDescent="0.25">
      <c r="A63" s="50"/>
      <c r="B63" s="4"/>
      <c r="C63" s="86"/>
      <c r="D63" s="86"/>
      <c r="E63" s="86"/>
      <c r="F63" s="86"/>
      <c r="G63" s="86"/>
      <c r="H63" s="86"/>
      <c r="I63" s="86"/>
      <c r="J63" s="86"/>
      <c r="K63" s="86"/>
    </row>
    <row r="64" spans="1:11" s="5" customFormat="1" x14ac:dyDescent="0.25">
      <c r="A64" s="50"/>
      <c r="B64" s="4"/>
      <c r="C64" s="238" t="s">
        <v>124</v>
      </c>
      <c r="D64" s="238"/>
      <c r="E64" s="238"/>
      <c r="F64" s="238"/>
      <c r="G64" s="238"/>
      <c r="H64" s="238"/>
      <c r="I64" s="238"/>
      <c r="J64" s="238"/>
      <c r="K64" s="238"/>
    </row>
    <row r="65" spans="1:11" s="5" customFormat="1" x14ac:dyDescent="0.25">
      <c r="A65" s="50"/>
      <c r="B65" s="4"/>
      <c r="C65" s="238"/>
      <c r="D65" s="238"/>
      <c r="E65" s="238"/>
      <c r="F65" s="238"/>
      <c r="G65" s="238"/>
      <c r="H65" s="238"/>
      <c r="I65" s="238"/>
      <c r="J65" s="238"/>
      <c r="K65" s="238"/>
    </row>
    <row r="66" spans="1:11" s="5" customFormat="1" x14ac:dyDescent="0.25">
      <c r="A66" s="46"/>
      <c r="B66" s="4"/>
      <c r="C66" s="91"/>
      <c r="D66" s="91"/>
      <c r="E66" s="91"/>
      <c r="F66" s="91"/>
      <c r="G66" s="91"/>
      <c r="H66" s="91"/>
      <c r="I66" s="91"/>
      <c r="J66" s="91"/>
      <c r="K66" s="91"/>
    </row>
    <row r="67" spans="1:11" s="5" customFormat="1" x14ac:dyDescent="0.2">
      <c r="A67" s="51" t="s">
        <v>206</v>
      </c>
      <c r="B67" s="42" t="s">
        <v>199</v>
      </c>
      <c r="C67" s="41"/>
      <c r="D67" s="41"/>
      <c r="E67" s="41"/>
      <c r="F67" s="41"/>
      <c r="G67" s="41"/>
      <c r="H67" s="41"/>
      <c r="I67" s="41"/>
      <c r="J67" s="41"/>
      <c r="K67" s="41"/>
    </row>
    <row r="68" spans="1:11" ht="14.4" customHeight="1" x14ac:dyDescent="0.3">
      <c r="A68" s="48"/>
      <c r="B68" s="4" t="s">
        <v>34</v>
      </c>
      <c r="C68" s="239" t="s">
        <v>213</v>
      </c>
      <c r="D68" s="240"/>
      <c r="E68" s="240"/>
      <c r="F68" s="240"/>
      <c r="G68" s="240"/>
      <c r="H68" s="240"/>
      <c r="I68" s="240"/>
      <c r="J68" s="240"/>
      <c r="K68" s="240"/>
    </row>
    <row r="69" spans="1:11" x14ac:dyDescent="0.3">
      <c r="A69" s="48"/>
      <c r="B69" s="9"/>
      <c r="C69" s="240"/>
      <c r="D69" s="240"/>
      <c r="E69" s="240"/>
      <c r="F69" s="240"/>
      <c r="G69" s="240"/>
      <c r="H69" s="240"/>
      <c r="I69" s="240"/>
      <c r="J69" s="240"/>
      <c r="K69" s="240"/>
    </row>
    <row r="70" spans="1:11" x14ac:dyDescent="0.3">
      <c r="A70" s="48"/>
      <c r="B70" s="9"/>
    </row>
    <row r="71" spans="1:11" x14ac:dyDescent="0.3">
      <c r="A71" s="51" t="s">
        <v>212</v>
      </c>
      <c r="B71" s="42" t="s">
        <v>214</v>
      </c>
    </row>
    <row r="72" spans="1:11" ht="14.4" customHeight="1" x14ac:dyDescent="0.3">
      <c r="A72" s="8"/>
      <c r="B72" s="4" t="s">
        <v>34</v>
      </c>
      <c r="C72" s="236" t="s">
        <v>218</v>
      </c>
      <c r="D72" s="236"/>
      <c r="E72" s="236"/>
      <c r="F72" s="236"/>
      <c r="G72" s="236"/>
      <c r="H72" s="236"/>
      <c r="I72" s="236"/>
      <c r="J72" s="236"/>
      <c r="K72" s="236"/>
    </row>
    <row r="73" spans="1:11" x14ac:dyDescent="0.3">
      <c r="A73" s="48"/>
      <c r="B73" s="9"/>
      <c r="C73" s="236"/>
      <c r="D73" s="236"/>
      <c r="E73" s="236"/>
      <c r="F73" s="236"/>
      <c r="G73" s="236"/>
      <c r="H73" s="236"/>
      <c r="I73" s="236"/>
      <c r="J73" s="236"/>
      <c r="K73" s="236"/>
    </row>
    <row r="74" spans="1:11" x14ac:dyDescent="0.3">
      <c r="A74" s="48"/>
      <c r="B74" s="9"/>
      <c r="C74" s="236"/>
      <c r="D74" s="236"/>
      <c r="E74" s="236"/>
      <c r="F74" s="236"/>
      <c r="G74" s="236"/>
      <c r="H74" s="236"/>
      <c r="I74" s="236"/>
      <c r="J74" s="236"/>
      <c r="K74" s="236"/>
    </row>
    <row r="75" spans="1:11" x14ac:dyDescent="0.3">
      <c r="A75" s="48"/>
      <c r="B75" s="9"/>
      <c r="C75" s="236"/>
      <c r="D75" s="236"/>
      <c r="E75" s="236"/>
      <c r="F75" s="236"/>
      <c r="G75" s="236"/>
      <c r="H75" s="236"/>
      <c r="I75" s="236"/>
      <c r="J75" s="236"/>
      <c r="K75" s="236"/>
    </row>
    <row r="76" spans="1:11" x14ac:dyDescent="0.3">
      <c r="A76" s="48"/>
      <c r="B76" s="4" t="s">
        <v>34</v>
      </c>
      <c r="C76" s="236" t="s">
        <v>220</v>
      </c>
      <c r="D76" s="236"/>
      <c r="E76" s="236"/>
      <c r="F76" s="236"/>
      <c r="G76" s="236"/>
      <c r="H76" s="236"/>
      <c r="I76" s="236"/>
      <c r="J76" s="236"/>
      <c r="K76" s="236"/>
    </row>
    <row r="77" spans="1:11" x14ac:dyDescent="0.3">
      <c r="A77" s="48"/>
      <c r="B77" s="9"/>
      <c r="C77" s="236"/>
      <c r="D77" s="236"/>
      <c r="E77" s="236"/>
      <c r="F77" s="236"/>
      <c r="G77" s="236"/>
      <c r="H77" s="236"/>
      <c r="I77" s="236"/>
      <c r="J77" s="236"/>
      <c r="K77" s="236"/>
    </row>
    <row r="78" spans="1:11" x14ac:dyDescent="0.3">
      <c r="A78" s="48"/>
      <c r="B78" s="9"/>
    </row>
    <row r="79" spans="1:11" hidden="1" x14ac:dyDescent="0.3">
      <c r="A79" s="48"/>
      <c r="B79" s="9"/>
    </row>
    <row r="80" spans="1:11" hidden="1" x14ac:dyDescent="0.3">
      <c r="A80" s="48"/>
      <c r="B80" s="9"/>
    </row>
    <row r="81" spans="1:2" hidden="1" x14ac:dyDescent="0.3">
      <c r="A81" s="48"/>
      <c r="B81" s="9"/>
    </row>
    <row r="82" spans="1:2" hidden="1" x14ac:dyDescent="0.3">
      <c r="A82" s="48"/>
      <c r="B82" s="9"/>
    </row>
    <row r="83" spans="1:2" hidden="1" x14ac:dyDescent="0.3">
      <c r="A83" s="48"/>
      <c r="B83" s="9"/>
    </row>
    <row r="84" spans="1:2" hidden="1" x14ac:dyDescent="0.3">
      <c r="A84" s="48"/>
      <c r="B84" s="9"/>
    </row>
    <row r="85" spans="1:2" hidden="1" x14ac:dyDescent="0.3">
      <c r="A85" s="48"/>
      <c r="B85" s="9"/>
    </row>
    <row r="86" spans="1:2" hidden="1" x14ac:dyDescent="0.3">
      <c r="A86" s="48"/>
      <c r="B86" s="9"/>
    </row>
    <row r="87" spans="1:2" hidden="1" x14ac:dyDescent="0.3">
      <c r="A87" s="48"/>
      <c r="B87" s="9"/>
    </row>
    <row r="88" spans="1:2" hidden="1" x14ac:dyDescent="0.3">
      <c r="A88" s="48"/>
      <c r="B88" s="9"/>
    </row>
    <row r="89" spans="1:2" hidden="1" x14ac:dyDescent="0.3">
      <c r="A89" s="48"/>
      <c r="B89" s="9"/>
    </row>
    <row r="90" spans="1:2" hidden="1" x14ac:dyDescent="0.3">
      <c r="A90" s="48"/>
      <c r="B90" s="9"/>
    </row>
    <row r="91" spans="1:2" hidden="1" x14ac:dyDescent="0.3">
      <c r="A91" s="48"/>
      <c r="B91" s="9"/>
    </row>
    <row r="92" spans="1:2" hidden="1" x14ac:dyDescent="0.3">
      <c r="A92" s="48"/>
      <c r="B92" s="9"/>
    </row>
    <row r="93" spans="1:2" hidden="1" x14ac:dyDescent="0.3">
      <c r="A93" s="48"/>
      <c r="B93" s="9"/>
    </row>
    <row r="94" spans="1:2" hidden="1" x14ac:dyDescent="0.3">
      <c r="A94" s="48"/>
      <c r="B94" s="9"/>
    </row>
    <row r="95" spans="1:2" hidden="1" x14ac:dyDescent="0.3">
      <c r="A95" s="48"/>
      <c r="B95" s="9"/>
    </row>
    <row r="96" spans="1:2" hidden="1" x14ac:dyDescent="0.3">
      <c r="A96" s="48"/>
      <c r="B96" s="9"/>
    </row>
    <row r="97" spans="1:2" hidden="1" x14ac:dyDescent="0.3">
      <c r="A97" s="48"/>
      <c r="B97" s="9"/>
    </row>
    <row r="98" spans="1:2" hidden="1" x14ac:dyDescent="0.3">
      <c r="A98" s="48"/>
      <c r="B98" s="9"/>
    </row>
    <row r="99" spans="1:2" hidden="1" x14ac:dyDescent="0.3">
      <c r="A99" s="48"/>
      <c r="B99" s="9"/>
    </row>
    <row r="100" spans="1:2" hidden="1" x14ac:dyDescent="0.3">
      <c r="A100" s="48"/>
      <c r="B100" s="9"/>
    </row>
    <row r="101" spans="1:2" hidden="1" x14ac:dyDescent="0.3">
      <c r="A101" s="48"/>
      <c r="B101" s="9"/>
    </row>
    <row r="102" spans="1:2" hidden="1" x14ac:dyDescent="0.3">
      <c r="A102" s="48"/>
      <c r="B102" s="9"/>
    </row>
    <row r="103" spans="1:2" hidden="1" x14ac:dyDescent="0.3">
      <c r="A103" s="48"/>
      <c r="B103" s="9"/>
    </row>
    <row r="104" spans="1:2" hidden="1" x14ac:dyDescent="0.3">
      <c r="A104" s="48"/>
      <c r="B104" s="9"/>
    </row>
    <row r="105" spans="1:2" hidden="1" x14ac:dyDescent="0.3">
      <c r="A105" s="48"/>
      <c r="B105" s="9"/>
    </row>
    <row r="106" spans="1:2" hidden="1" x14ac:dyDescent="0.3">
      <c r="A106" s="48"/>
      <c r="B106" s="9"/>
    </row>
    <row r="107" spans="1:2" hidden="1" x14ac:dyDescent="0.3">
      <c r="A107" s="48"/>
      <c r="B107" s="9"/>
    </row>
    <row r="108" spans="1:2" hidden="1" x14ac:dyDescent="0.3">
      <c r="A108" s="48"/>
      <c r="B108" s="9"/>
    </row>
    <row r="109" spans="1:2" hidden="1" x14ac:dyDescent="0.3">
      <c r="A109" s="48"/>
      <c r="B109" s="9"/>
    </row>
    <row r="110" spans="1:2" hidden="1" x14ac:dyDescent="0.3">
      <c r="A110" s="48"/>
      <c r="B110" s="9"/>
    </row>
    <row r="111" spans="1:2" hidden="1" x14ac:dyDescent="0.3">
      <c r="A111" s="48"/>
      <c r="B111" s="9"/>
    </row>
    <row r="112" spans="1:2" hidden="1" x14ac:dyDescent="0.3">
      <c r="A112" s="48"/>
      <c r="B112" s="9"/>
    </row>
    <row r="113" spans="1:2" hidden="1" x14ac:dyDescent="0.3">
      <c r="A113" s="48"/>
      <c r="B113" s="9"/>
    </row>
    <row r="114" spans="1:2" hidden="1" x14ac:dyDescent="0.3">
      <c r="A114" s="48"/>
      <c r="B114" s="9"/>
    </row>
    <row r="115" spans="1:2" hidden="1" x14ac:dyDescent="0.3">
      <c r="A115" s="48"/>
      <c r="B115" s="9"/>
    </row>
    <row r="116" spans="1:2" hidden="1" x14ac:dyDescent="0.3">
      <c r="A116" s="48"/>
      <c r="B116" s="9"/>
    </row>
    <row r="117" spans="1:2" hidden="1" x14ac:dyDescent="0.3">
      <c r="A117" s="47"/>
    </row>
    <row r="118" spans="1:2" hidden="1" x14ac:dyDescent="0.3">
      <c r="A118" s="47"/>
    </row>
    <row r="119" spans="1:2" hidden="1" x14ac:dyDescent="0.3">
      <c r="A119" s="47"/>
    </row>
    <row r="120" spans="1:2" hidden="1" x14ac:dyDescent="0.3">
      <c r="A120" s="47"/>
    </row>
    <row r="121" spans="1:2" hidden="1" x14ac:dyDescent="0.3">
      <c r="A121" s="47"/>
    </row>
    <row r="122" spans="1:2" hidden="1" x14ac:dyDescent="0.3">
      <c r="A122" s="47"/>
    </row>
    <row r="123" spans="1:2" hidden="1" x14ac:dyDescent="0.3">
      <c r="A123" s="47"/>
    </row>
    <row r="124" spans="1:2" hidden="1" x14ac:dyDescent="0.3">
      <c r="A124" s="47"/>
    </row>
    <row r="125" spans="1:2" hidden="1" x14ac:dyDescent="0.3">
      <c r="A125" s="47"/>
    </row>
    <row r="126" spans="1:2" hidden="1" x14ac:dyDescent="0.3">
      <c r="A126" s="47"/>
    </row>
    <row r="127" spans="1:2" hidden="1" x14ac:dyDescent="0.3">
      <c r="A127" s="47"/>
    </row>
    <row r="128" spans="1:2" hidden="1" x14ac:dyDescent="0.3">
      <c r="A128" s="47"/>
    </row>
    <row r="129" spans="1:1" hidden="1" x14ac:dyDescent="0.3">
      <c r="A129" s="47"/>
    </row>
    <row r="130" spans="1:1" hidden="1" x14ac:dyDescent="0.3">
      <c r="A130" s="47"/>
    </row>
    <row r="131" spans="1:1" hidden="1" x14ac:dyDescent="0.3">
      <c r="A131" s="47"/>
    </row>
    <row r="132" spans="1:1" hidden="1" x14ac:dyDescent="0.3">
      <c r="A132" s="47"/>
    </row>
    <row r="133" spans="1:1" hidden="1" x14ac:dyDescent="0.3">
      <c r="A133" s="47"/>
    </row>
    <row r="134" spans="1:1" hidden="1" x14ac:dyDescent="0.3">
      <c r="A134" s="47"/>
    </row>
    <row r="135" spans="1:1" hidden="1" x14ac:dyDescent="0.3">
      <c r="A135" s="47"/>
    </row>
    <row r="136" spans="1:1" hidden="1" x14ac:dyDescent="0.3">
      <c r="A136" s="47"/>
    </row>
    <row r="137" spans="1:1" hidden="1" x14ac:dyDescent="0.3">
      <c r="A137" s="47"/>
    </row>
    <row r="138" spans="1:1" hidden="1" x14ac:dyDescent="0.3">
      <c r="A138" s="47"/>
    </row>
    <row r="139" spans="1:1" hidden="1" x14ac:dyDescent="0.3">
      <c r="A139" s="47"/>
    </row>
    <row r="140" spans="1:1" hidden="1" x14ac:dyDescent="0.3">
      <c r="A140" s="47"/>
    </row>
    <row r="141" spans="1:1" hidden="1" x14ac:dyDescent="0.3">
      <c r="A141" s="47"/>
    </row>
    <row r="142" spans="1:1" hidden="1" x14ac:dyDescent="0.3">
      <c r="A142" s="47"/>
    </row>
    <row r="143" spans="1:1" hidden="1" x14ac:dyDescent="0.3">
      <c r="A143" s="47"/>
    </row>
    <row r="144" spans="1:1" hidden="1" x14ac:dyDescent="0.3">
      <c r="A144" s="47"/>
    </row>
    <row r="145" spans="1:1" hidden="1" x14ac:dyDescent="0.3">
      <c r="A145" s="47"/>
    </row>
    <row r="146" spans="1:1" hidden="1" x14ac:dyDescent="0.3">
      <c r="A146" s="47"/>
    </row>
    <row r="147" spans="1:1" hidden="1" x14ac:dyDescent="0.3">
      <c r="A147" s="47"/>
    </row>
    <row r="148" spans="1:1" hidden="1" x14ac:dyDescent="0.3">
      <c r="A148" s="47"/>
    </row>
    <row r="149" spans="1:1" hidden="1" x14ac:dyDescent="0.3">
      <c r="A149" s="47"/>
    </row>
    <row r="150" spans="1:1" hidden="1" x14ac:dyDescent="0.3">
      <c r="A150" s="47"/>
    </row>
    <row r="151" spans="1:1" hidden="1" x14ac:dyDescent="0.3">
      <c r="A151" s="47"/>
    </row>
    <row r="152" spans="1:1" hidden="1" x14ac:dyDescent="0.3">
      <c r="A152" s="47"/>
    </row>
    <row r="153" spans="1:1" hidden="1" x14ac:dyDescent="0.3">
      <c r="A153" s="47"/>
    </row>
    <row r="154" spans="1:1" hidden="1" x14ac:dyDescent="0.3">
      <c r="A154" s="47"/>
    </row>
    <row r="155" spans="1:1" hidden="1" x14ac:dyDescent="0.3">
      <c r="A155" s="47"/>
    </row>
    <row r="156" spans="1:1" hidden="1" x14ac:dyDescent="0.3">
      <c r="A156" s="47"/>
    </row>
    <row r="157" spans="1:1" hidden="1" x14ac:dyDescent="0.3">
      <c r="A157" s="47"/>
    </row>
    <row r="158" spans="1:1" hidden="1" x14ac:dyDescent="0.3">
      <c r="A158" s="47"/>
    </row>
    <row r="159" spans="1:1" hidden="1" x14ac:dyDescent="0.3">
      <c r="A159" s="47"/>
    </row>
    <row r="160" spans="1:1" hidden="1" x14ac:dyDescent="0.3">
      <c r="A160" s="47"/>
    </row>
    <row r="161" spans="1:1" hidden="1" x14ac:dyDescent="0.3">
      <c r="A161" s="47"/>
    </row>
    <row r="162" spans="1:1" hidden="1" x14ac:dyDescent="0.3">
      <c r="A162" s="47"/>
    </row>
    <row r="163" spans="1:1" hidden="1" x14ac:dyDescent="0.3">
      <c r="A163" s="47"/>
    </row>
    <row r="164" spans="1:1" hidden="1" x14ac:dyDescent="0.3">
      <c r="A164" s="47"/>
    </row>
    <row r="165" spans="1:1" hidden="1" x14ac:dyDescent="0.3">
      <c r="A165" s="47"/>
    </row>
    <row r="166" spans="1:1" hidden="1" x14ac:dyDescent="0.3">
      <c r="A166" s="47"/>
    </row>
    <row r="167" spans="1:1" hidden="1" x14ac:dyDescent="0.3">
      <c r="A167" s="47"/>
    </row>
    <row r="168" spans="1:1" hidden="1" x14ac:dyDescent="0.3">
      <c r="A168" s="47"/>
    </row>
    <row r="169" spans="1:1" hidden="1" x14ac:dyDescent="0.3">
      <c r="A169" s="47"/>
    </row>
    <row r="170" spans="1:1" hidden="1" x14ac:dyDescent="0.3">
      <c r="A170" s="47"/>
    </row>
    <row r="171" spans="1:1" hidden="1" x14ac:dyDescent="0.3">
      <c r="A171" s="47"/>
    </row>
    <row r="172" spans="1:1" hidden="1" x14ac:dyDescent="0.3">
      <c r="A172" s="47"/>
    </row>
    <row r="173" spans="1:1" hidden="1" x14ac:dyDescent="0.3">
      <c r="A173" s="47"/>
    </row>
    <row r="174" spans="1:1" hidden="1" x14ac:dyDescent="0.3">
      <c r="A174" s="47"/>
    </row>
    <row r="175" spans="1:1" hidden="1" x14ac:dyDescent="0.3">
      <c r="A175" s="47"/>
    </row>
    <row r="176" spans="1:1" hidden="1" x14ac:dyDescent="0.3">
      <c r="A176" s="47"/>
    </row>
    <row r="177" spans="1:1" hidden="1" x14ac:dyDescent="0.3">
      <c r="A177" s="47"/>
    </row>
    <row r="178" spans="1:1" hidden="1" x14ac:dyDescent="0.3">
      <c r="A178" s="47"/>
    </row>
    <row r="179" spans="1:1" hidden="1" x14ac:dyDescent="0.3">
      <c r="A179" s="47"/>
    </row>
    <row r="180" spans="1:1" hidden="1" x14ac:dyDescent="0.3">
      <c r="A180" s="47"/>
    </row>
    <row r="181" spans="1:1" hidden="1" x14ac:dyDescent="0.3">
      <c r="A181" s="47"/>
    </row>
    <row r="182" spans="1:1" hidden="1" x14ac:dyDescent="0.3">
      <c r="A182" s="47"/>
    </row>
    <row r="183" spans="1:1" hidden="1" x14ac:dyDescent="0.3">
      <c r="A183" s="47"/>
    </row>
    <row r="184" spans="1:1" hidden="1" x14ac:dyDescent="0.3">
      <c r="A184" s="47"/>
    </row>
    <row r="185" spans="1:1" hidden="1" x14ac:dyDescent="0.3">
      <c r="A185" s="47"/>
    </row>
    <row r="186" spans="1:1" hidden="1" x14ac:dyDescent="0.3">
      <c r="A186" s="47"/>
    </row>
    <row r="187" spans="1:1" hidden="1" x14ac:dyDescent="0.3">
      <c r="A187" s="47"/>
    </row>
    <row r="188" spans="1:1" hidden="1" x14ac:dyDescent="0.3">
      <c r="A188" s="47"/>
    </row>
    <row r="189" spans="1:1" hidden="1" x14ac:dyDescent="0.3">
      <c r="A189" s="47"/>
    </row>
    <row r="190" spans="1:1" hidden="1" x14ac:dyDescent="0.3">
      <c r="A190" s="47"/>
    </row>
    <row r="191" spans="1:1" hidden="1" x14ac:dyDescent="0.3">
      <c r="A191" s="47"/>
    </row>
    <row r="192" spans="1:1" hidden="1" x14ac:dyDescent="0.3">
      <c r="A192" s="47"/>
    </row>
    <row r="193" spans="1:1" hidden="1" x14ac:dyDescent="0.3">
      <c r="A193" s="47"/>
    </row>
    <row r="194" spans="1:1" hidden="1" x14ac:dyDescent="0.3">
      <c r="A194" s="47"/>
    </row>
    <row r="195" spans="1:1" hidden="1" x14ac:dyDescent="0.3">
      <c r="A195" s="47"/>
    </row>
    <row r="196" spans="1:1" hidden="1" x14ac:dyDescent="0.3">
      <c r="A196" s="47"/>
    </row>
    <row r="197" spans="1:1" hidden="1" x14ac:dyDescent="0.3">
      <c r="A197" s="47"/>
    </row>
    <row r="198" spans="1:1" hidden="1" x14ac:dyDescent="0.3">
      <c r="A198" s="47"/>
    </row>
    <row r="199" spans="1:1" hidden="1" x14ac:dyDescent="0.3">
      <c r="A199" s="47"/>
    </row>
    <row r="200" spans="1:1" hidden="1" x14ac:dyDescent="0.3">
      <c r="A200" s="47"/>
    </row>
    <row r="201" spans="1:1" hidden="1" x14ac:dyDescent="0.3">
      <c r="A201" s="47"/>
    </row>
    <row r="202" spans="1:1" hidden="1" x14ac:dyDescent="0.3">
      <c r="A202" s="47"/>
    </row>
    <row r="203" spans="1:1" hidden="1" x14ac:dyDescent="0.3">
      <c r="A203" s="47"/>
    </row>
    <row r="204" spans="1:1" hidden="1" x14ac:dyDescent="0.3">
      <c r="A204" s="47"/>
    </row>
    <row r="205" spans="1:1" hidden="1" x14ac:dyDescent="0.3">
      <c r="A205" s="47"/>
    </row>
    <row r="206" spans="1:1" hidden="1" x14ac:dyDescent="0.3">
      <c r="A206" s="47"/>
    </row>
    <row r="207" spans="1:1" hidden="1" x14ac:dyDescent="0.3">
      <c r="A207" s="47"/>
    </row>
    <row r="208" spans="1:1" hidden="1" x14ac:dyDescent="0.3">
      <c r="A208" s="47"/>
    </row>
    <row r="209" spans="1:1" hidden="1" x14ac:dyDescent="0.3">
      <c r="A209" s="47"/>
    </row>
    <row r="210" spans="1:1" hidden="1" x14ac:dyDescent="0.3">
      <c r="A210" s="47"/>
    </row>
    <row r="211" spans="1:1" hidden="1" x14ac:dyDescent="0.3">
      <c r="A211" s="47"/>
    </row>
    <row r="212" spans="1:1" hidden="1" x14ac:dyDescent="0.3">
      <c r="A212" s="47"/>
    </row>
    <row r="213" spans="1:1" hidden="1" x14ac:dyDescent="0.3">
      <c r="A213" s="47"/>
    </row>
    <row r="214" spans="1:1" hidden="1" x14ac:dyDescent="0.3">
      <c r="A214" s="47"/>
    </row>
    <row r="215" spans="1:1" hidden="1" x14ac:dyDescent="0.3">
      <c r="A215" s="47"/>
    </row>
    <row r="216" spans="1:1" hidden="1" x14ac:dyDescent="0.3">
      <c r="A216" s="47"/>
    </row>
    <row r="217" spans="1:1" hidden="1" x14ac:dyDescent="0.3">
      <c r="A217" s="47"/>
    </row>
    <row r="218" spans="1:1" hidden="1" x14ac:dyDescent="0.3">
      <c r="A218" s="47"/>
    </row>
    <row r="219" spans="1:1" hidden="1" x14ac:dyDescent="0.3">
      <c r="A219" s="47"/>
    </row>
    <row r="220" spans="1:1" hidden="1" x14ac:dyDescent="0.3">
      <c r="A220" s="47"/>
    </row>
    <row r="221" spans="1:1" hidden="1" x14ac:dyDescent="0.3">
      <c r="A221" s="47"/>
    </row>
    <row r="222" spans="1:1" hidden="1" x14ac:dyDescent="0.3">
      <c r="A222" s="47"/>
    </row>
    <row r="223" spans="1:1" hidden="1" x14ac:dyDescent="0.3">
      <c r="A223" s="47"/>
    </row>
    <row r="224" spans="1:1" hidden="1" x14ac:dyDescent="0.3">
      <c r="A224" s="47"/>
    </row>
    <row r="225" spans="1:1" hidden="1" x14ac:dyDescent="0.3">
      <c r="A225" s="47"/>
    </row>
    <row r="226" spans="1:1" hidden="1" x14ac:dyDescent="0.3">
      <c r="A226" s="47"/>
    </row>
    <row r="227" spans="1:1" hidden="1" x14ac:dyDescent="0.3">
      <c r="A227" s="47"/>
    </row>
    <row r="228" spans="1:1" hidden="1" x14ac:dyDescent="0.3">
      <c r="A228" s="47"/>
    </row>
    <row r="229" spans="1:1" hidden="1" x14ac:dyDescent="0.3">
      <c r="A229" s="47"/>
    </row>
    <row r="230" spans="1:1" hidden="1" x14ac:dyDescent="0.3">
      <c r="A230" s="47"/>
    </row>
    <row r="231" spans="1:1" hidden="1" x14ac:dyDescent="0.3">
      <c r="A231" s="47"/>
    </row>
    <row r="232" spans="1:1" hidden="1" x14ac:dyDescent="0.3">
      <c r="A232" s="47"/>
    </row>
    <row r="233" spans="1:1" hidden="1" x14ac:dyDescent="0.3">
      <c r="A233" s="47"/>
    </row>
    <row r="234" spans="1:1" hidden="1" x14ac:dyDescent="0.3">
      <c r="A234" s="47"/>
    </row>
    <row r="235" spans="1:1" hidden="1" x14ac:dyDescent="0.3">
      <c r="A235" s="47"/>
    </row>
    <row r="236" spans="1:1" hidden="1" x14ac:dyDescent="0.3">
      <c r="A236" s="47"/>
    </row>
    <row r="237" spans="1:1" hidden="1" x14ac:dyDescent="0.3">
      <c r="A237" s="47"/>
    </row>
    <row r="238" spans="1:1" hidden="1" x14ac:dyDescent="0.3">
      <c r="A238" s="47"/>
    </row>
    <row r="239" spans="1:1" hidden="1" x14ac:dyDescent="0.3">
      <c r="A239" s="47"/>
    </row>
    <row r="240" spans="1:1" hidden="1" x14ac:dyDescent="0.3">
      <c r="A240" s="47"/>
    </row>
    <row r="241" spans="1:1" hidden="1" x14ac:dyDescent="0.3">
      <c r="A241" s="47"/>
    </row>
    <row r="242" spans="1:1" hidden="1" x14ac:dyDescent="0.3">
      <c r="A242" s="47"/>
    </row>
    <row r="243" spans="1:1" hidden="1" x14ac:dyDescent="0.3">
      <c r="A243" s="47"/>
    </row>
    <row r="244" spans="1:1" hidden="1" x14ac:dyDescent="0.3">
      <c r="A244" s="47"/>
    </row>
    <row r="245" spans="1:1" hidden="1" x14ac:dyDescent="0.3">
      <c r="A245" s="47"/>
    </row>
    <row r="246" spans="1:1" hidden="1" x14ac:dyDescent="0.3">
      <c r="A246" s="47"/>
    </row>
    <row r="247" spans="1:1" hidden="1" x14ac:dyDescent="0.3">
      <c r="A247" s="47"/>
    </row>
    <row r="248" spans="1:1" hidden="1" x14ac:dyDescent="0.3">
      <c r="A248" s="47"/>
    </row>
    <row r="249" spans="1:1" hidden="1" x14ac:dyDescent="0.3">
      <c r="A249" s="47"/>
    </row>
    <row r="250" spans="1:1" hidden="1" x14ac:dyDescent="0.3">
      <c r="A250" s="47"/>
    </row>
    <row r="251" spans="1:1" hidden="1" x14ac:dyDescent="0.3">
      <c r="A251" s="47"/>
    </row>
    <row r="252" spans="1:1" hidden="1" x14ac:dyDescent="0.3">
      <c r="A252" s="47"/>
    </row>
    <row r="253" spans="1:1" hidden="1" x14ac:dyDescent="0.3">
      <c r="A253" s="47"/>
    </row>
    <row r="254" spans="1:1" hidden="1" x14ac:dyDescent="0.3">
      <c r="A254" s="47"/>
    </row>
    <row r="255" spans="1:1" hidden="1" x14ac:dyDescent="0.3">
      <c r="A255" s="47"/>
    </row>
    <row r="256" spans="1:1" hidden="1" x14ac:dyDescent="0.3">
      <c r="A256" s="47"/>
    </row>
    <row r="257" spans="1:1" hidden="1" x14ac:dyDescent="0.3">
      <c r="A257" s="47"/>
    </row>
    <row r="258" spans="1:1" hidden="1" x14ac:dyDescent="0.3">
      <c r="A258" s="47"/>
    </row>
    <row r="259" spans="1:1" hidden="1" x14ac:dyDescent="0.3">
      <c r="A259" s="47"/>
    </row>
    <row r="260" spans="1:1" hidden="1" x14ac:dyDescent="0.3">
      <c r="A260" s="47"/>
    </row>
    <row r="261" spans="1:1" hidden="1" x14ac:dyDescent="0.3">
      <c r="A261" s="47"/>
    </row>
    <row r="262" spans="1:1" hidden="1" x14ac:dyDescent="0.3">
      <c r="A262" s="47"/>
    </row>
    <row r="263" spans="1:1" hidden="1" x14ac:dyDescent="0.3">
      <c r="A263" s="47"/>
    </row>
    <row r="264" spans="1:1" hidden="1" x14ac:dyDescent="0.3">
      <c r="A264" s="47"/>
    </row>
    <row r="265" spans="1:1" hidden="1" x14ac:dyDescent="0.3">
      <c r="A265" s="47"/>
    </row>
    <row r="266" spans="1:1" hidden="1" x14ac:dyDescent="0.3">
      <c r="A266" s="47"/>
    </row>
    <row r="267" spans="1:1" hidden="1" x14ac:dyDescent="0.3">
      <c r="A267" s="47"/>
    </row>
    <row r="268" spans="1:1" hidden="1" x14ac:dyDescent="0.3">
      <c r="A268" s="47"/>
    </row>
    <row r="269" spans="1:1" hidden="1" x14ac:dyDescent="0.3">
      <c r="A269" s="47"/>
    </row>
  </sheetData>
  <customSheetViews>
    <customSheetView guid="{26F19038-0E83-4542-8C29-0FC08CEAE81F}" fitToPage="1" hiddenRows="1" hiddenColumns="1">
      <rowBreaks count="1" manualBreakCount="1">
        <brk id="13" max="16383" man="1"/>
      </rowBreaks>
      <pageMargins left="0.7" right="0.7" top="0.75" bottom="0.75" header="0.3" footer="0.3"/>
      <pageSetup scale="92" fitToHeight="0" orientation="portrait" r:id="rId1"/>
    </customSheetView>
  </customSheetViews>
  <mergeCells count="21">
    <mergeCell ref="C4:K6"/>
    <mergeCell ref="C7:K9"/>
    <mergeCell ref="C10:K12"/>
    <mergeCell ref="C18:K19"/>
    <mergeCell ref="C20:K21"/>
    <mergeCell ref="C13:K15"/>
    <mergeCell ref="C76:K77"/>
    <mergeCell ref="C68:K69"/>
    <mergeCell ref="C58:K58"/>
    <mergeCell ref="C64:K65"/>
    <mergeCell ref="C61:K62"/>
    <mergeCell ref="C22:K25"/>
    <mergeCell ref="C46:K48"/>
    <mergeCell ref="C54:K55"/>
    <mergeCell ref="C28:G28"/>
    <mergeCell ref="C72:K75"/>
    <mergeCell ref="C43:K43"/>
    <mergeCell ref="C31:K32"/>
    <mergeCell ref="C35:K36"/>
    <mergeCell ref="C38:K40"/>
    <mergeCell ref="C49:K51"/>
  </mergeCells>
  <hyperlinks>
    <hyperlink ref="C28:G28" location="'Assess Contract Term'!A1" display="See &quot;Assess Contract Term&quot; tab for more details" xr:uid="{4099518E-B881-405C-89CB-AF4EAD0C4A78}"/>
  </hyperlinks>
  <pageMargins left="0.7" right="0.7" top="0.75" bottom="0.75" header="0.3" footer="0.3"/>
  <pageSetup fitToHeight="3" orientation="landscape" r:id="rId2"/>
  <rowBreaks count="2" manualBreakCount="2">
    <brk id="29" max="16383" man="1"/>
    <brk id="66" max="16383" man="1"/>
  </rowBreaks>
  <ignoredErrors>
    <ignoredError sqref="A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pageSetUpPr fitToPage="1"/>
  </sheetPr>
  <dimension ref="A1:U50"/>
  <sheetViews>
    <sheetView showGridLines="0" zoomScaleNormal="100" workbookViewId="0">
      <selection activeCell="A2" sqref="A2:M4"/>
    </sheetView>
  </sheetViews>
  <sheetFormatPr defaultColWidth="0" defaultRowHeight="17.100000000000001" customHeight="1" zeroHeight="1" x14ac:dyDescent="0.3"/>
  <cols>
    <col min="1" max="1" width="3.81640625" style="21" customWidth="1"/>
    <col min="2" max="7" width="8.81640625" style="21" customWidth="1"/>
    <col min="8" max="8" width="9.81640625" style="21" customWidth="1"/>
    <col min="9" max="9" width="8.81640625" style="21" customWidth="1"/>
    <col min="10" max="10" width="8.453125" style="21" customWidth="1"/>
    <col min="11" max="11" width="10.453125" style="21" customWidth="1"/>
    <col min="12" max="12" width="7.81640625" style="21" customWidth="1"/>
    <col min="13" max="13" width="4.08984375" style="21" customWidth="1"/>
    <col min="14" max="14" width="3" style="21" hidden="1" customWidth="1"/>
    <col min="15" max="21" width="9.08984375" style="21" hidden="1" customWidth="1"/>
    <col min="22" max="16384" width="7.08984375" style="21" hidden="1"/>
  </cols>
  <sheetData>
    <row r="1" spans="1:13" s="8" customFormat="1" ht="18" x14ac:dyDescent="0.3">
      <c r="A1" s="35" t="s">
        <v>106</v>
      </c>
      <c r="B1" s="34"/>
      <c r="C1" s="15"/>
      <c r="D1" s="15"/>
      <c r="E1" s="15"/>
      <c r="F1" s="15"/>
      <c r="G1" s="15"/>
      <c r="H1" s="15"/>
      <c r="I1" s="15"/>
      <c r="J1" s="15"/>
      <c r="K1" s="15"/>
      <c r="L1" s="15"/>
      <c r="M1" s="15"/>
    </row>
    <row r="2" spans="1:13" ht="17.100000000000001" customHeight="1" x14ac:dyDescent="0.3">
      <c r="A2" s="249" t="s">
        <v>1013</v>
      </c>
      <c r="B2" s="249"/>
      <c r="C2" s="249"/>
      <c r="D2" s="249"/>
      <c r="E2" s="249"/>
      <c r="F2" s="249"/>
      <c r="G2" s="249"/>
      <c r="H2" s="249"/>
      <c r="I2" s="249"/>
      <c r="J2" s="249"/>
      <c r="K2" s="249"/>
      <c r="L2" s="249"/>
      <c r="M2" s="249"/>
    </row>
    <row r="3" spans="1:13" ht="17.100000000000001" customHeight="1" x14ac:dyDescent="0.3">
      <c r="A3" s="249"/>
      <c r="B3" s="249"/>
      <c r="C3" s="249"/>
      <c r="D3" s="249"/>
      <c r="E3" s="249"/>
      <c r="F3" s="249"/>
      <c r="G3" s="249"/>
      <c r="H3" s="249"/>
      <c r="I3" s="249"/>
      <c r="J3" s="249"/>
      <c r="K3" s="249"/>
      <c r="L3" s="249"/>
      <c r="M3" s="249"/>
    </row>
    <row r="4" spans="1:13" ht="17.100000000000001" customHeight="1" x14ac:dyDescent="0.3">
      <c r="A4" s="249"/>
      <c r="B4" s="249"/>
      <c r="C4" s="249"/>
      <c r="D4" s="249"/>
      <c r="E4" s="249"/>
      <c r="F4" s="249"/>
      <c r="G4" s="249"/>
      <c r="H4" s="249"/>
      <c r="I4" s="249"/>
      <c r="J4" s="249"/>
      <c r="K4" s="249"/>
      <c r="L4" s="249"/>
      <c r="M4" s="249"/>
    </row>
    <row r="5" spans="1:13" ht="17.100000000000001" customHeight="1" x14ac:dyDescent="0.3">
      <c r="A5" s="94" t="s">
        <v>34</v>
      </c>
      <c r="B5" s="249" t="s">
        <v>171</v>
      </c>
      <c r="C5" s="249"/>
      <c r="D5" s="249"/>
      <c r="E5" s="249"/>
      <c r="F5" s="249"/>
      <c r="G5" s="249"/>
      <c r="H5" s="249"/>
      <c r="I5" s="249"/>
      <c r="J5" s="249"/>
      <c r="K5" s="249"/>
      <c r="L5" s="249"/>
      <c r="M5" s="249"/>
    </row>
    <row r="6" spans="1:13" ht="6.9" customHeight="1" x14ac:dyDescent="0.3">
      <c r="A6" s="251"/>
      <c r="B6" s="251"/>
      <c r="C6" s="251"/>
      <c r="D6" s="251"/>
      <c r="E6" s="251"/>
      <c r="F6" s="251"/>
      <c r="G6" s="251"/>
      <c r="H6" s="251"/>
      <c r="I6" s="251"/>
      <c r="J6" s="251"/>
      <c r="K6" s="251"/>
      <c r="L6" s="251"/>
      <c r="M6" s="251"/>
    </row>
    <row r="7" spans="1:13" ht="17.100000000000001" customHeight="1" x14ac:dyDescent="0.3">
      <c r="A7" s="94" t="s">
        <v>34</v>
      </c>
      <c r="B7" s="249" t="s">
        <v>170</v>
      </c>
      <c r="C7" s="249"/>
      <c r="D7" s="249"/>
      <c r="E7" s="249"/>
      <c r="F7" s="249"/>
      <c r="G7" s="249"/>
      <c r="H7" s="249"/>
      <c r="I7" s="249"/>
      <c r="J7" s="249"/>
      <c r="K7" s="249"/>
      <c r="L7" s="249"/>
      <c r="M7" s="249"/>
    </row>
    <row r="8" spans="1:13" ht="6.9" customHeight="1" x14ac:dyDescent="0.3">
      <c r="A8" s="251"/>
      <c r="B8" s="251"/>
      <c r="C8" s="251"/>
      <c r="D8" s="251"/>
      <c r="E8" s="251"/>
      <c r="F8" s="251"/>
      <c r="G8" s="251"/>
      <c r="H8" s="251"/>
      <c r="I8" s="251"/>
      <c r="J8" s="251"/>
      <c r="K8" s="251"/>
      <c r="L8" s="251"/>
      <c r="M8" s="251"/>
    </row>
    <row r="9" spans="1:13" ht="17.100000000000001" customHeight="1" x14ac:dyDescent="0.3">
      <c r="A9" s="94" t="s">
        <v>34</v>
      </c>
      <c r="B9" s="249" t="s">
        <v>1014</v>
      </c>
      <c r="C9" s="249"/>
      <c r="D9" s="249"/>
      <c r="E9" s="249"/>
      <c r="F9" s="249"/>
      <c r="G9" s="249"/>
      <c r="H9" s="249"/>
      <c r="I9" s="249"/>
      <c r="J9" s="249"/>
      <c r="K9" s="249"/>
      <c r="L9" s="249"/>
      <c r="M9" s="249"/>
    </row>
    <row r="10" spans="1:13" ht="17.100000000000001" customHeight="1" x14ac:dyDescent="0.3">
      <c r="A10" s="94"/>
      <c r="B10" s="249"/>
      <c r="C10" s="249"/>
      <c r="D10" s="249"/>
      <c r="E10" s="249"/>
      <c r="F10" s="249"/>
      <c r="G10" s="249"/>
      <c r="H10" s="249"/>
      <c r="I10" s="249"/>
      <c r="J10" s="249"/>
      <c r="K10" s="249"/>
      <c r="L10" s="249"/>
      <c r="M10" s="249"/>
    </row>
    <row r="11" spans="1:13" ht="17.100000000000001" customHeight="1" x14ac:dyDescent="0.3">
      <c r="A11" s="94"/>
      <c r="B11" s="249"/>
      <c r="C11" s="249"/>
      <c r="D11" s="249"/>
      <c r="E11" s="249"/>
      <c r="F11" s="249"/>
      <c r="G11" s="249"/>
      <c r="H11" s="249"/>
      <c r="I11" s="249"/>
      <c r="J11" s="249"/>
      <c r="K11" s="249"/>
      <c r="L11" s="249"/>
      <c r="M11" s="249"/>
    </row>
    <row r="12" spans="1:13" ht="17.100000000000001" customHeight="1" x14ac:dyDescent="0.3">
      <c r="A12" s="25" t="s">
        <v>48</v>
      </c>
      <c r="B12" s="22"/>
      <c r="C12" s="22"/>
      <c r="D12" s="22"/>
      <c r="E12" s="22"/>
      <c r="F12" s="22"/>
      <c r="G12" s="22"/>
      <c r="H12" s="22"/>
      <c r="I12" s="22"/>
      <c r="J12" s="22"/>
      <c r="K12" s="22"/>
      <c r="L12" s="22"/>
      <c r="M12" s="92"/>
    </row>
    <row r="13" spans="1:13" s="24" customFormat="1" ht="17.100000000000001" customHeight="1" x14ac:dyDescent="0.25">
      <c r="A13" s="23" t="s">
        <v>49</v>
      </c>
      <c r="B13" s="250" t="s">
        <v>1018</v>
      </c>
      <c r="C13" s="250"/>
      <c r="D13" s="250"/>
      <c r="E13" s="250"/>
      <c r="F13" s="250"/>
      <c r="G13" s="250"/>
      <c r="H13" s="250"/>
      <c r="I13" s="250"/>
      <c r="J13" s="250"/>
      <c r="K13" s="250"/>
      <c r="L13" s="250"/>
      <c r="M13" s="250"/>
    </row>
    <row r="14" spans="1:13" s="24" customFormat="1" ht="17.100000000000001" customHeight="1" x14ac:dyDescent="0.25">
      <c r="A14" s="23"/>
      <c r="B14" s="250"/>
      <c r="C14" s="250"/>
      <c r="D14" s="250"/>
      <c r="E14" s="250"/>
      <c r="F14" s="250"/>
      <c r="G14" s="250"/>
      <c r="H14" s="250"/>
      <c r="I14" s="250"/>
      <c r="J14" s="250"/>
      <c r="K14" s="250"/>
      <c r="L14" s="250"/>
      <c r="M14" s="250"/>
    </row>
    <row r="15" spans="1:13" s="24" customFormat="1" ht="17.100000000000001" customHeight="1" x14ac:dyDescent="0.25">
      <c r="A15" s="23"/>
      <c r="B15" s="250"/>
      <c r="C15" s="250"/>
      <c r="D15" s="250"/>
      <c r="E15" s="250"/>
      <c r="F15" s="250"/>
      <c r="G15" s="250"/>
      <c r="H15" s="250"/>
      <c r="I15" s="250"/>
      <c r="J15" s="250"/>
      <c r="K15" s="250"/>
      <c r="L15" s="250"/>
      <c r="M15" s="250"/>
    </row>
    <row r="16" spans="1:13" s="24" customFormat="1" ht="17.100000000000001" customHeight="1" x14ac:dyDescent="0.25">
      <c r="A16" s="23" t="s">
        <v>50</v>
      </c>
      <c r="B16" s="250" t="s">
        <v>1019</v>
      </c>
      <c r="C16" s="250"/>
      <c r="D16" s="250"/>
      <c r="E16" s="250"/>
      <c r="F16" s="250"/>
      <c r="G16" s="250"/>
      <c r="H16" s="250"/>
      <c r="I16" s="250"/>
      <c r="J16" s="250"/>
      <c r="K16" s="250"/>
      <c r="L16" s="250"/>
      <c r="M16" s="250"/>
    </row>
    <row r="17" spans="1:13" s="24" customFormat="1" ht="17.100000000000001" customHeight="1" x14ac:dyDescent="0.25">
      <c r="B17" s="250"/>
      <c r="C17" s="250"/>
      <c r="D17" s="250"/>
      <c r="E17" s="250"/>
      <c r="F17" s="250"/>
      <c r="G17" s="250"/>
      <c r="H17" s="250"/>
      <c r="I17" s="250"/>
      <c r="J17" s="250"/>
      <c r="K17" s="250"/>
      <c r="L17" s="250"/>
      <c r="M17" s="250"/>
    </row>
    <row r="18" spans="1:13" s="24" customFormat="1" ht="17.100000000000001" customHeight="1" x14ac:dyDescent="0.25">
      <c r="B18" s="250"/>
      <c r="C18" s="250"/>
      <c r="D18" s="250"/>
      <c r="E18" s="250"/>
      <c r="F18" s="250"/>
      <c r="G18" s="250"/>
      <c r="H18" s="250"/>
      <c r="I18" s="250"/>
      <c r="J18" s="250"/>
      <c r="K18" s="250"/>
      <c r="L18" s="250"/>
      <c r="M18" s="250"/>
    </row>
    <row r="19" spans="1:13" s="28" customFormat="1" ht="17.100000000000001" customHeight="1" x14ac:dyDescent="0.25">
      <c r="A19" s="95"/>
      <c r="B19" s="95"/>
      <c r="C19" s="95"/>
      <c r="D19" s="95"/>
      <c r="E19" s="95"/>
      <c r="F19" s="95"/>
      <c r="G19" s="95"/>
      <c r="H19" s="95"/>
      <c r="I19" s="95"/>
      <c r="J19" s="95"/>
      <c r="K19" s="95"/>
      <c r="L19" s="95"/>
      <c r="M19" s="95"/>
    </row>
    <row r="20" spans="1:13" s="28" customFormat="1" ht="17.100000000000001" customHeight="1" x14ac:dyDescent="0.25">
      <c r="A20" s="35" t="s">
        <v>107</v>
      </c>
      <c r="B20" s="34"/>
      <c r="C20" s="15"/>
      <c r="D20" s="15"/>
      <c r="E20" s="15"/>
      <c r="F20" s="15"/>
      <c r="G20" s="15"/>
      <c r="H20" s="15"/>
      <c r="I20" s="15"/>
      <c r="J20" s="15"/>
      <c r="K20" s="15"/>
      <c r="L20" s="15"/>
      <c r="M20" s="15"/>
    </row>
    <row r="21" spans="1:13" ht="17.100000000000001" customHeight="1" x14ac:dyDescent="0.3">
      <c r="A21" s="252" t="s">
        <v>128</v>
      </c>
      <c r="B21" s="253"/>
      <c r="C21" s="253"/>
      <c r="D21" s="253"/>
      <c r="E21" s="253"/>
      <c r="F21" s="253"/>
      <c r="G21" s="253"/>
      <c r="H21" s="253"/>
      <c r="I21" s="253"/>
      <c r="J21" s="253"/>
      <c r="K21" s="253"/>
      <c r="L21" s="253"/>
      <c r="M21" s="253"/>
    </row>
    <row r="22" spans="1:13" ht="17.100000000000001" customHeight="1" thickBot="1" x14ac:dyDescent="0.35">
      <c r="A22" s="253"/>
      <c r="B22" s="253"/>
      <c r="C22" s="253"/>
      <c r="D22" s="253"/>
      <c r="E22" s="253"/>
      <c r="F22" s="253"/>
      <c r="G22" s="253"/>
      <c r="H22" s="253"/>
      <c r="I22" s="253"/>
      <c r="J22" s="253"/>
      <c r="K22" s="253"/>
      <c r="L22" s="253"/>
      <c r="M22" s="253"/>
    </row>
    <row r="23" spans="1:13" ht="17.100000000000001" customHeight="1" thickBot="1" x14ac:dyDescent="0.35">
      <c r="A23" s="92"/>
      <c r="B23" s="254" t="s">
        <v>92</v>
      </c>
      <c r="C23" s="255"/>
      <c r="D23" s="255"/>
      <c r="E23" s="255"/>
      <c r="F23" s="255"/>
      <c r="G23" s="256"/>
      <c r="H23" s="93" t="s">
        <v>93</v>
      </c>
      <c r="I23" s="280" t="s">
        <v>94</v>
      </c>
      <c r="J23" s="281"/>
      <c r="K23" s="280" t="s">
        <v>94</v>
      </c>
      <c r="L23" s="282"/>
      <c r="M23" s="92"/>
    </row>
    <row r="24" spans="1:13" ht="17.100000000000001" customHeight="1" thickBot="1" x14ac:dyDescent="0.35">
      <c r="A24" s="92"/>
      <c r="B24" s="257" t="s">
        <v>95</v>
      </c>
      <c r="C24" s="258"/>
      <c r="D24" s="258"/>
      <c r="E24" s="258"/>
      <c r="F24" s="258"/>
      <c r="G24" s="259"/>
      <c r="H24" s="33" t="s">
        <v>96</v>
      </c>
      <c r="I24" s="274" t="s">
        <v>97</v>
      </c>
      <c r="J24" s="275"/>
      <c r="K24" s="243" t="s">
        <v>1022</v>
      </c>
      <c r="L24" s="244"/>
      <c r="M24" s="92"/>
    </row>
    <row r="25" spans="1:13" ht="17.100000000000001" customHeight="1" thickBot="1" x14ac:dyDescent="0.35">
      <c r="A25" s="92"/>
      <c r="B25" s="260" t="s">
        <v>1015</v>
      </c>
      <c r="C25" s="261"/>
      <c r="D25" s="261"/>
      <c r="E25" s="261"/>
      <c r="F25" s="261"/>
      <c r="G25" s="262"/>
      <c r="H25" s="30" t="s">
        <v>96</v>
      </c>
      <c r="I25" s="276"/>
      <c r="J25" s="277"/>
      <c r="K25" s="245"/>
      <c r="L25" s="246"/>
      <c r="M25" s="32"/>
    </row>
    <row r="26" spans="1:13" ht="17.100000000000001" customHeight="1" x14ac:dyDescent="0.3">
      <c r="A26" s="92"/>
      <c r="B26" s="268" t="s">
        <v>98</v>
      </c>
      <c r="C26" s="269"/>
      <c r="D26" s="269"/>
      <c r="E26" s="269"/>
      <c r="F26" s="269"/>
      <c r="G26" s="270"/>
      <c r="H26" s="266" t="s">
        <v>96</v>
      </c>
      <c r="I26" s="276"/>
      <c r="J26" s="277"/>
      <c r="K26" s="245"/>
      <c r="L26" s="246"/>
      <c r="M26" s="32"/>
    </row>
    <row r="27" spans="1:13" ht="17.100000000000001" customHeight="1" thickBot="1" x14ac:dyDescent="0.35">
      <c r="A27" s="92"/>
      <c r="B27" s="271"/>
      <c r="C27" s="272"/>
      <c r="D27" s="272"/>
      <c r="E27" s="272"/>
      <c r="F27" s="272"/>
      <c r="G27" s="273"/>
      <c r="H27" s="267"/>
      <c r="I27" s="276"/>
      <c r="J27" s="277"/>
      <c r="K27" s="245"/>
      <c r="L27" s="246"/>
      <c r="M27" s="32"/>
    </row>
    <row r="28" spans="1:13" ht="17.100000000000001" customHeight="1" x14ac:dyDescent="0.3">
      <c r="A28" s="92"/>
      <c r="B28" s="268" t="s">
        <v>1016</v>
      </c>
      <c r="C28" s="269"/>
      <c r="D28" s="269"/>
      <c r="E28" s="269"/>
      <c r="F28" s="269"/>
      <c r="G28" s="270"/>
      <c r="H28" s="266" t="s">
        <v>96</v>
      </c>
      <c r="I28" s="276"/>
      <c r="J28" s="277"/>
      <c r="K28" s="245"/>
      <c r="L28" s="246"/>
      <c r="M28" s="32"/>
    </row>
    <row r="29" spans="1:13" ht="17.100000000000001" customHeight="1" thickBot="1" x14ac:dyDescent="0.35">
      <c r="A29" s="92"/>
      <c r="B29" s="271"/>
      <c r="C29" s="272"/>
      <c r="D29" s="272"/>
      <c r="E29" s="272"/>
      <c r="F29" s="272"/>
      <c r="G29" s="273"/>
      <c r="H29" s="267"/>
      <c r="I29" s="276"/>
      <c r="J29" s="277"/>
      <c r="K29" s="245"/>
      <c r="L29" s="246"/>
      <c r="M29" s="32"/>
    </row>
    <row r="30" spans="1:13" ht="17.100000000000001" customHeight="1" x14ac:dyDescent="0.3">
      <c r="A30" s="92"/>
      <c r="B30" s="268" t="s">
        <v>99</v>
      </c>
      <c r="C30" s="269"/>
      <c r="D30" s="269"/>
      <c r="E30" s="269"/>
      <c r="F30" s="269"/>
      <c r="G30" s="270"/>
      <c r="H30" s="266" t="s">
        <v>96</v>
      </c>
      <c r="I30" s="276"/>
      <c r="J30" s="277"/>
      <c r="K30" s="245"/>
      <c r="L30" s="246"/>
      <c r="M30" s="32"/>
    </row>
    <row r="31" spans="1:13" ht="17.100000000000001" customHeight="1" thickBot="1" x14ac:dyDescent="0.35">
      <c r="A31" s="92"/>
      <c r="B31" s="271"/>
      <c r="C31" s="272"/>
      <c r="D31" s="272"/>
      <c r="E31" s="272"/>
      <c r="F31" s="272"/>
      <c r="G31" s="273"/>
      <c r="H31" s="267"/>
      <c r="I31" s="276"/>
      <c r="J31" s="277"/>
      <c r="K31" s="245"/>
      <c r="L31" s="246"/>
      <c r="M31" s="32"/>
    </row>
    <row r="32" spans="1:13" ht="17.100000000000001" customHeight="1" thickBot="1" x14ac:dyDescent="0.35">
      <c r="A32" s="92"/>
      <c r="B32" s="263" t="s">
        <v>65</v>
      </c>
      <c r="C32" s="264"/>
      <c r="D32" s="264"/>
      <c r="E32" s="264"/>
      <c r="F32" s="264"/>
      <c r="G32" s="265"/>
      <c r="H32" s="31" t="s">
        <v>100</v>
      </c>
      <c r="I32" s="278"/>
      <c r="J32" s="279"/>
      <c r="K32" s="247"/>
      <c r="L32" s="248"/>
      <c r="M32" s="32"/>
    </row>
    <row r="33" spans="1:13" ht="17.100000000000001" customHeight="1" x14ac:dyDescent="0.3">
      <c r="A33" s="92"/>
      <c r="B33" s="92"/>
      <c r="C33" s="92"/>
      <c r="D33" s="92"/>
      <c r="E33" s="92"/>
      <c r="F33" s="92"/>
      <c r="G33" s="92"/>
      <c r="H33" s="92"/>
      <c r="I33" s="92"/>
      <c r="J33" s="92"/>
      <c r="K33" s="92"/>
      <c r="L33" s="92"/>
      <c r="M33" s="92"/>
    </row>
    <row r="34" spans="1:13" ht="17.100000000000001" customHeight="1" x14ac:dyDescent="0.3">
      <c r="A34" s="249" t="s">
        <v>1020</v>
      </c>
      <c r="B34" s="249"/>
      <c r="C34" s="249"/>
      <c r="D34" s="249"/>
      <c r="E34" s="249"/>
      <c r="F34" s="249"/>
      <c r="G34" s="249"/>
      <c r="H34" s="249"/>
      <c r="I34" s="249"/>
      <c r="J34" s="249"/>
      <c r="K34" s="249"/>
      <c r="L34" s="249"/>
      <c r="M34" s="249"/>
    </row>
    <row r="35" spans="1:13" ht="17.100000000000001" customHeight="1" x14ac:dyDescent="0.3">
      <c r="A35" s="249"/>
      <c r="B35" s="249"/>
      <c r="C35" s="249"/>
      <c r="D35" s="249"/>
      <c r="E35" s="249"/>
      <c r="F35" s="249"/>
      <c r="G35" s="249"/>
      <c r="H35" s="249"/>
      <c r="I35" s="249"/>
      <c r="J35" s="249"/>
      <c r="K35" s="249"/>
      <c r="L35" s="249"/>
      <c r="M35" s="249"/>
    </row>
    <row r="36" spans="1:13" ht="6.9" customHeight="1" x14ac:dyDescent="0.3">
      <c r="A36" s="92"/>
      <c r="B36" s="92"/>
      <c r="C36" s="92"/>
      <c r="D36" s="92"/>
      <c r="E36" s="92"/>
      <c r="F36" s="92"/>
      <c r="G36" s="92"/>
      <c r="H36" s="92"/>
      <c r="I36" s="92"/>
      <c r="J36" s="92"/>
      <c r="K36" s="92"/>
      <c r="L36" s="92"/>
      <c r="M36" s="92"/>
    </row>
    <row r="37" spans="1:13" ht="17.100000000000001" customHeight="1" x14ac:dyDescent="0.3">
      <c r="A37" s="25" t="s">
        <v>48</v>
      </c>
      <c r="B37" s="22"/>
      <c r="C37" s="22"/>
      <c r="D37" s="22"/>
      <c r="E37" s="22"/>
      <c r="F37" s="22"/>
      <c r="G37" s="22"/>
      <c r="H37" s="22"/>
      <c r="I37" s="22"/>
      <c r="J37" s="22"/>
      <c r="K37" s="22"/>
      <c r="L37" s="22"/>
      <c r="M37" s="92"/>
    </row>
    <row r="38" spans="1:13" ht="17.100000000000001" customHeight="1" x14ac:dyDescent="0.3">
      <c r="A38" s="23" t="s">
        <v>49</v>
      </c>
      <c r="B38" s="242" t="s">
        <v>1017</v>
      </c>
      <c r="C38" s="242"/>
      <c r="D38" s="242"/>
      <c r="E38" s="242"/>
      <c r="F38" s="242"/>
      <c r="G38" s="242"/>
      <c r="H38" s="242"/>
      <c r="I38" s="242"/>
      <c r="J38" s="242"/>
      <c r="K38" s="242"/>
      <c r="L38" s="242"/>
      <c r="M38" s="242"/>
    </row>
    <row r="39" spans="1:13" ht="17.100000000000001" customHeight="1" x14ac:dyDescent="0.3">
      <c r="A39" s="24"/>
      <c r="B39" s="242"/>
      <c r="C39" s="242"/>
      <c r="D39" s="242"/>
      <c r="E39" s="242"/>
      <c r="F39" s="242"/>
      <c r="G39" s="242"/>
      <c r="H39" s="242"/>
      <c r="I39" s="242"/>
      <c r="J39" s="242"/>
      <c r="K39" s="242"/>
      <c r="L39" s="242"/>
      <c r="M39" s="242"/>
    </row>
    <row r="40" spans="1:13" ht="17.100000000000001" customHeight="1" x14ac:dyDescent="0.3">
      <c r="A40" s="24"/>
      <c r="B40" s="242"/>
      <c r="C40" s="242"/>
      <c r="D40" s="242"/>
      <c r="E40" s="242"/>
      <c r="F40" s="242"/>
      <c r="G40" s="242"/>
      <c r="H40" s="242"/>
      <c r="I40" s="242"/>
      <c r="J40" s="242"/>
      <c r="K40" s="242"/>
      <c r="L40" s="242"/>
      <c r="M40" s="242"/>
    </row>
    <row r="41" spans="1:13" ht="14.4" x14ac:dyDescent="0.3">
      <c r="A41" s="23" t="s">
        <v>50</v>
      </c>
      <c r="B41" s="242" t="s">
        <v>174</v>
      </c>
      <c r="C41" s="242"/>
      <c r="D41" s="242"/>
      <c r="E41" s="242"/>
      <c r="F41" s="242"/>
      <c r="G41" s="242"/>
      <c r="H41" s="242"/>
      <c r="I41" s="242"/>
      <c r="J41" s="242"/>
      <c r="K41" s="242"/>
      <c r="L41" s="242"/>
      <c r="M41" s="242"/>
    </row>
    <row r="42" spans="1:13" ht="14.4" x14ac:dyDescent="0.3">
      <c r="A42" s="23"/>
      <c r="B42" s="242"/>
      <c r="C42" s="242"/>
      <c r="D42" s="242"/>
      <c r="E42" s="242"/>
      <c r="F42" s="242"/>
      <c r="G42" s="242"/>
      <c r="H42" s="242"/>
      <c r="I42" s="242"/>
      <c r="J42" s="242"/>
      <c r="K42" s="242"/>
      <c r="L42" s="242"/>
      <c r="M42" s="242"/>
    </row>
    <row r="43" spans="1:13" ht="14.4" x14ac:dyDescent="0.3">
      <c r="A43" s="23"/>
      <c r="B43" s="242"/>
      <c r="C43" s="242"/>
      <c r="D43" s="242"/>
      <c r="E43" s="242"/>
      <c r="F43" s="242"/>
      <c r="G43" s="242"/>
      <c r="H43" s="242"/>
      <c r="I43" s="242"/>
      <c r="J43" s="242"/>
      <c r="K43" s="242"/>
      <c r="L43" s="242"/>
      <c r="M43" s="242"/>
    </row>
    <row r="44" spans="1:13" ht="14.4" x14ac:dyDescent="0.3">
      <c r="A44" s="24"/>
      <c r="B44" s="242"/>
      <c r="C44" s="242"/>
      <c r="D44" s="242"/>
      <c r="E44" s="242"/>
      <c r="F44" s="242"/>
      <c r="G44" s="242"/>
      <c r="H44" s="242"/>
      <c r="I44" s="242"/>
      <c r="J44" s="242"/>
      <c r="K44" s="242"/>
      <c r="L44" s="242"/>
      <c r="M44" s="242"/>
    </row>
    <row r="45" spans="1:13" ht="14.4" x14ac:dyDescent="0.3">
      <c r="A45" s="24"/>
      <c r="B45" s="242"/>
      <c r="C45" s="242"/>
      <c r="D45" s="242"/>
      <c r="E45" s="242"/>
      <c r="F45" s="242"/>
      <c r="G45" s="242"/>
      <c r="H45" s="242"/>
      <c r="I45" s="242"/>
      <c r="J45" s="242"/>
      <c r="K45" s="242"/>
      <c r="L45" s="242"/>
      <c r="M45" s="242"/>
    </row>
    <row r="46" spans="1:13" ht="14.4" x14ac:dyDescent="0.3">
      <c r="A46" s="24"/>
      <c r="B46" s="242"/>
      <c r="C46" s="242"/>
      <c r="D46" s="242"/>
      <c r="E46" s="242"/>
      <c r="F46" s="242"/>
      <c r="G46" s="242"/>
      <c r="H46" s="242"/>
      <c r="I46" s="242"/>
      <c r="J46" s="242"/>
      <c r="K46" s="242"/>
      <c r="L46" s="242"/>
      <c r="M46" s="242"/>
    </row>
    <row r="47" spans="1:13" ht="17.100000000000001" customHeight="1" x14ac:dyDescent="0.3">
      <c r="A47" s="23" t="s">
        <v>172</v>
      </c>
      <c r="B47" s="242" t="s">
        <v>173</v>
      </c>
      <c r="C47" s="242"/>
      <c r="D47" s="242"/>
      <c r="E47" s="242"/>
      <c r="F47" s="242"/>
      <c r="G47" s="242"/>
      <c r="H47" s="242"/>
      <c r="I47" s="242"/>
      <c r="J47" s="242"/>
      <c r="K47" s="242"/>
      <c r="L47" s="242"/>
      <c r="M47" s="242"/>
    </row>
    <row r="48" spans="1:13" ht="17.100000000000001" customHeight="1" x14ac:dyDescent="0.3">
      <c r="A48" s="24"/>
      <c r="B48" s="242"/>
      <c r="C48" s="242"/>
      <c r="D48" s="242"/>
      <c r="E48" s="242"/>
      <c r="F48" s="242"/>
      <c r="G48" s="242"/>
      <c r="H48" s="242"/>
      <c r="I48" s="242"/>
      <c r="J48" s="242"/>
      <c r="K48" s="242"/>
      <c r="L48" s="242"/>
      <c r="M48" s="242"/>
    </row>
    <row r="49" spans="1:13" ht="17.100000000000001" customHeight="1" x14ac:dyDescent="0.3">
      <c r="A49" s="24"/>
      <c r="B49" s="242"/>
      <c r="C49" s="242"/>
      <c r="D49" s="242"/>
      <c r="E49" s="242"/>
      <c r="F49" s="242"/>
      <c r="G49" s="242"/>
      <c r="H49" s="242"/>
      <c r="I49" s="242"/>
      <c r="J49" s="242"/>
      <c r="K49" s="242"/>
      <c r="L49" s="242"/>
      <c r="M49" s="242"/>
    </row>
    <row r="50" spans="1:13" ht="17.100000000000001" hidden="1" customHeight="1" x14ac:dyDescent="0.3">
      <c r="A50" s="24"/>
      <c r="B50" s="24"/>
      <c r="C50" s="24"/>
      <c r="D50" s="24"/>
      <c r="E50" s="24"/>
      <c r="F50" s="24"/>
      <c r="G50" s="24"/>
      <c r="H50" s="24"/>
      <c r="I50" s="24"/>
      <c r="J50" s="24"/>
      <c r="K50" s="24"/>
      <c r="L50" s="24"/>
      <c r="M50" s="24"/>
    </row>
  </sheetData>
  <customSheetViews>
    <customSheetView guid="{26F19038-0E83-4542-8C29-0FC08CEAE81F}" fitToPage="1" hiddenColumns="1">
      <pageMargins left="0.7" right="0.7" top="0.75" bottom="0.75" header="0.3" footer="0.3"/>
      <pageSetup scale="87" fitToHeight="0" orientation="portrait" r:id="rId1"/>
    </customSheetView>
  </customSheetViews>
  <mergeCells count="27">
    <mergeCell ref="B47:M49"/>
    <mergeCell ref="A21:M22"/>
    <mergeCell ref="A34:M35"/>
    <mergeCell ref="B23:G23"/>
    <mergeCell ref="B24:G24"/>
    <mergeCell ref="B25:G25"/>
    <mergeCell ref="B32:G32"/>
    <mergeCell ref="H26:H27"/>
    <mergeCell ref="B26:G27"/>
    <mergeCell ref="B30:G31"/>
    <mergeCell ref="H30:H31"/>
    <mergeCell ref="I24:J32"/>
    <mergeCell ref="I23:J23"/>
    <mergeCell ref="K23:L23"/>
    <mergeCell ref="B28:G29"/>
    <mergeCell ref="H28:H29"/>
    <mergeCell ref="B41:M46"/>
    <mergeCell ref="K24:L32"/>
    <mergeCell ref="A2:M4"/>
    <mergeCell ref="B5:M5"/>
    <mergeCell ref="B13:M15"/>
    <mergeCell ref="B16:M18"/>
    <mergeCell ref="B9:M11"/>
    <mergeCell ref="A8:M8"/>
    <mergeCell ref="A6:M6"/>
    <mergeCell ref="B7:M7"/>
    <mergeCell ref="B38:M40"/>
  </mergeCells>
  <pageMargins left="0.7" right="0.7" top="0.75" bottom="0.75" header="0.3" footer="0.3"/>
  <pageSetup scale="71"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40969-8413-4C1C-B325-DBCCAAB53FC4}">
  <sheetPr>
    <pageSetUpPr fitToPage="1"/>
  </sheetPr>
  <dimension ref="B1:H32"/>
  <sheetViews>
    <sheetView zoomScaleNormal="100" workbookViewId="0">
      <selection activeCell="A3" sqref="A3"/>
    </sheetView>
  </sheetViews>
  <sheetFormatPr defaultColWidth="8.90625" defaultRowHeight="15.6" x14ac:dyDescent="0.3"/>
  <cols>
    <col min="1" max="1" width="1.36328125" style="96" customWidth="1"/>
    <col min="2" max="2" width="6.7265625" style="96" bestFit="1" customWidth="1"/>
    <col min="3" max="3" width="6.81640625" style="97" customWidth="1"/>
    <col min="4" max="4" width="17.90625" style="98" customWidth="1"/>
    <col min="5" max="5" width="13" style="96" customWidth="1"/>
    <col min="6" max="6" width="12.453125" style="96" customWidth="1"/>
    <col min="7" max="7" width="27.54296875" style="98" customWidth="1"/>
    <col min="8" max="8" width="24" style="96" customWidth="1"/>
    <col min="9" max="16384" width="8.90625" style="96"/>
  </cols>
  <sheetData>
    <row r="1" spans="2:8" ht="7.8" customHeight="1" x14ac:dyDescent="0.3"/>
    <row r="2" spans="2:8" s="101" customFormat="1" ht="46.8" x14ac:dyDescent="0.25">
      <c r="B2" s="99" t="s">
        <v>18</v>
      </c>
      <c r="C2" s="100" t="s">
        <v>180</v>
      </c>
      <c r="D2" s="99" t="s">
        <v>187</v>
      </c>
      <c r="E2" s="99" t="s">
        <v>13</v>
      </c>
      <c r="F2" s="99" t="s">
        <v>14</v>
      </c>
      <c r="G2" s="99" t="s">
        <v>15</v>
      </c>
      <c r="H2" s="99" t="s">
        <v>16</v>
      </c>
    </row>
    <row r="3" spans="2:8" s="98" customFormat="1" x14ac:dyDescent="0.3">
      <c r="B3" s="102">
        <v>1</v>
      </c>
      <c r="C3" s="103"/>
      <c r="D3" s="104"/>
      <c r="E3" s="104"/>
      <c r="F3" s="104"/>
      <c r="G3" s="104"/>
      <c r="H3" s="104"/>
    </row>
    <row r="4" spans="2:8" x14ac:dyDescent="0.3">
      <c r="B4" s="105">
        <v>2</v>
      </c>
      <c r="C4" s="106"/>
      <c r="D4" s="104"/>
      <c r="E4" s="107"/>
      <c r="F4" s="107"/>
      <c r="G4" s="104"/>
      <c r="H4" s="107"/>
    </row>
    <row r="5" spans="2:8" x14ac:dyDescent="0.3">
      <c r="B5" s="105">
        <v>3</v>
      </c>
      <c r="C5" s="106"/>
      <c r="D5" s="104"/>
      <c r="E5" s="107"/>
      <c r="F5" s="107"/>
      <c r="G5" s="104"/>
      <c r="H5" s="107"/>
    </row>
    <row r="6" spans="2:8" x14ac:dyDescent="0.3">
      <c r="B6" s="105">
        <v>4</v>
      </c>
      <c r="C6" s="106"/>
      <c r="D6" s="104"/>
      <c r="E6" s="107"/>
      <c r="F6" s="107"/>
      <c r="G6" s="104"/>
      <c r="H6" s="107"/>
    </row>
    <row r="7" spans="2:8" x14ac:dyDescent="0.3">
      <c r="B7" s="105">
        <v>5</v>
      </c>
      <c r="C7" s="106"/>
      <c r="D7" s="104"/>
      <c r="E7" s="107"/>
      <c r="F7" s="107"/>
      <c r="G7" s="104"/>
      <c r="H7" s="107"/>
    </row>
    <row r="8" spans="2:8" x14ac:dyDescent="0.3">
      <c r="B8" s="105">
        <v>6</v>
      </c>
      <c r="C8" s="106"/>
      <c r="D8" s="104"/>
      <c r="E8" s="107"/>
      <c r="F8" s="107"/>
      <c r="G8" s="104"/>
      <c r="H8" s="107"/>
    </row>
    <row r="9" spans="2:8" x14ac:dyDescent="0.3">
      <c r="B9" s="105">
        <v>7</v>
      </c>
      <c r="C9" s="106"/>
      <c r="D9" s="104"/>
      <c r="E9" s="107"/>
      <c r="F9" s="107"/>
      <c r="G9" s="104"/>
      <c r="H9" s="107"/>
    </row>
    <row r="10" spans="2:8" x14ac:dyDescent="0.3">
      <c r="B10" s="105">
        <v>8</v>
      </c>
      <c r="C10" s="106"/>
      <c r="D10" s="104"/>
      <c r="E10" s="107"/>
      <c r="F10" s="107"/>
      <c r="G10" s="104"/>
      <c r="H10" s="107"/>
    </row>
    <row r="11" spans="2:8" x14ac:dyDescent="0.3">
      <c r="B11" s="105">
        <v>9</v>
      </c>
      <c r="C11" s="106"/>
      <c r="D11" s="104"/>
      <c r="E11" s="107"/>
      <c r="F11" s="107"/>
      <c r="G11" s="104"/>
      <c r="H11" s="107"/>
    </row>
    <row r="12" spans="2:8" x14ac:dyDescent="0.3">
      <c r="B12" s="105">
        <v>10</v>
      </c>
      <c r="C12" s="106"/>
      <c r="D12" s="104"/>
      <c r="E12" s="107"/>
      <c r="F12" s="107"/>
      <c r="G12" s="104"/>
      <c r="H12" s="107"/>
    </row>
    <row r="13" spans="2:8" x14ac:dyDescent="0.3">
      <c r="B13" s="105">
        <v>11</v>
      </c>
      <c r="C13" s="106"/>
      <c r="D13" s="104"/>
      <c r="E13" s="107"/>
      <c r="F13" s="107"/>
      <c r="G13" s="104"/>
      <c r="H13" s="107"/>
    </row>
    <row r="14" spans="2:8" x14ac:dyDescent="0.3">
      <c r="B14" s="105">
        <v>12</v>
      </c>
      <c r="C14" s="106"/>
      <c r="D14" s="104"/>
      <c r="E14" s="107"/>
      <c r="F14" s="107"/>
      <c r="G14" s="104"/>
      <c r="H14" s="107"/>
    </row>
    <row r="15" spans="2:8" x14ac:dyDescent="0.3">
      <c r="B15" s="105">
        <v>13</v>
      </c>
      <c r="C15" s="106"/>
      <c r="D15" s="104"/>
      <c r="E15" s="107"/>
      <c r="F15" s="107"/>
      <c r="G15" s="104"/>
      <c r="H15" s="107"/>
    </row>
    <row r="16" spans="2:8" x14ac:dyDescent="0.3">
      <c r="B16" s="105">
        <v>14</v>
      </c>
      <c r="C16" s="106"/>
      <c r="D16" s="104"/>
      <c r="E16" s="107"/>
      <c r="F16" s="107"/>
      <c r="G16" s="104"/>
      <c r="H16" s="107"/>
    </row>
    <row r="17" spans="2:8" x14ac:dyDescent="0.3">
      <c r="B17" s="105">
        <v>15</v>
      </c>
      <c r="C17" s="106"/>
      <c r="D17" s="104"/>
      <c r="E17" s="107"/>
      <c r="F17" s="107"/>
      <c r="G17" s="104"/>
      <c r="H17" s="107"/>
    </row>
    <row r="18" spans="2:8" x14ac:dyDescent="0.3">
      <c r="B18" s="105">
        <v>16</v>
      </c>
      <c r="C18" s="106"/>
      <c r="D18" s="104"/>
      <c r="E18" s="107"/>
      <c r="F18" s="107"/>
      <c r="G18" s="104"/>
      <c r="H18" s="107"/>
    </row>
    <row r="19" spans="2:8" x14ac:dyDescent="0.3">
      <c r="B19" s="105">
        <v>17</v>
      </c>
      <c r="C19" s="106"/>
      <c r="D19" s="104"/>
      <c r="E19" s="107"/>
      <c r="F19" s="107"/>
      <c r="G19" s="104"/>
      <c r="H19" s="107"/>
    </row>
    <row r="20" spans="2:8" x14ac:dyDescent="0.3">
      <c r="B20" s="105">
        <v>18</v>
      </c>
      <c r="C20" s="106"/>
      <c r="D20" s="104"/>
      <c r="E20" s="107"/>
      <c r="F20" s="107"/>
      <c r="G20" s="104"/>
      <c r="H20" s="107"/>
    </row>
    <row r="21" spans="2:8" x14ac:dyDescent="0.3">
      <c r="B21" s="105">
        <v>19</v>
      </c>
      <c r="C21" s="106"/>
      <c r="D21" s="104"/>
      <c r="E21" s="107"/>
      <c r="F21" s="107"/>
      <c r="G21" s="104"/>
      <c r="H21" s="107"/>
    </row>
    <row r="22" spans="2:8" x14ac:dyDescent="0.3">
      <c r="B22" s="105">
        <v>20</v>
      </c>
      <c r="C22" s="106"/>
      <c r="D22" s="104"/>
      <c r="E22" s="107"/>
      <c r="F22" s="107"/>
      <c r="G22" s="104"/>
      <c r="H22" s="107"/>
    </row>
    <row r="23" spans="2:8" x14ac:dyDescent="0.3">
      <c r="B23" s="105">
        <v>21</v>
      </c>
      <c r="C23" s="106"/>
      <c r="D23" s="104"/>
      <c r="E23" s="107"/>
      <c r="F23" s="107"/>
      <c r="G23" s="104"/>
      <c r="H23" s="107"/>
    </row>
    <row r="24" spans="2:8" x14ac:dyDescent="0.3">
      <c r="B24" s="105">
        <v>22</v>
      </c>
      <c r="C24" s="106"/>
      <c r="D24" s="104"/>
      <c r="E24" s="107"/>
      <c r="F24" s="107"/>
      <c r="G24" s="104"/>
      <c r="H24" s="107"/>
    </row>
    <row r="25" spans="2:8" x14ac:dyDescent="0.3">
      <c r="B25" s="105">
        <v>23</v>
      </c>
      <c r="C25" s="106"/>
      <c r="D25" s="104"/>
      <c r="E25" s="107"/>
      <c r="F25" s="107"/>
      <c r="G25" s="104"/>
      <c r="H25" s="107"/>
    </row>
    <row r="26" spans="2:8" x14ac:dyDescent="0.3">
      <c r="B26" s="105">
        <v>24</v>
      </c>
      <c r="C26" s="106"/>
      <c r="D26" s="104"/>
      <c r="E26" s="107"/>
      <c r="F26" s="107"/>
      <c r="G26" s="104"/>
      <c r="H26" s="107"/>
    </row>
    <row r="27" spans="2:8" x14ac:dyDescent="0.3">
      <c r="B27" s="105">
        <v>25</v>
      </c>
      <c r="C27" s="106"/>
      <c r="D27" s="104"/>
      <c r="E27" s="107"/>
      <c r="F27" s="107"/>
      <c r="G27" s="104"/>
      <c r="H27" s="107"/>
    </row>
    <row r="28" spans="2:8" x14ac:dyDescent="0.3">
      <c r="B28" s="105">
        <v>26</v>
      </c>
      <c r="C28" s="106"/>
      <c r="D28" s="104"/>
      <c r="E28" s="107"/>
      <c r="F28" s="107"/>
      <c r="G28" s="104"/>
      <c r="H28" s="107"/>
    </row>
    <row r="29" spans="2:8" x14ac:dyDescent="0.3">
      <c r="B29" s="105">
        <v>27</v>
      </c>
      <c r="C29" s="106"/>
      <c r="D29" s="104"/>
      <c r="E29" s="107"/>
      <c r="F29" s="107"/>
      <c r="G29" s="104"/>
      <c r="H29" s="107"/>
    </row>
    <row r="30" spans="2:8" x14ac:dyDescent="0.3">
      <c r="B30" s="105">
        <v>28</v>
      </c>
      <c r="C30" s="106"/>
      <c r="D30" s="104"/>
      <c r="E30" s="107"/>
      <c r="F30" s="107"/>
      <c r="G30" s="104"/>
      <c r="H30" s="107"/>
    </row>
    <row r="31" spans="2:8" x14ac:dyDescent="0.3">
      <c r="B31" s="105">
        <v>29</v>
      </c>
      <c r="C31" s="106"/>
      <c r="D31" s="104"/>
      <c r="E31" s="107"/>
      <c r="F31" s="107"/>
      <c r="G31" s="104"/>
      <c r="H31" s="107"/>
    </row>
    <row r="32" spans="2:8" x14ac:dyDescent="0.3">
      <c r="B32" s="105">
        <v>30</v>
      </c>
      <c r="C32" s="106"/>
      <c r="D32" s="104"/>
      <c r="E32" s="107"/>
      <c r="F32" s="107"/>
      <c r="G32" s="104"/>
      <c r="H32" s="107"/>
    </row>
  </sheetData>
  <autoFilter ref="B2:H2" xr:uid="{BB640969-8413-4C1C-B325-DBCCAAB53FC4}"/>
  <pageMargins left="0.7" right="0.7" top="0.75" bottom="0.75" header="0.3" footer="0.3"/>
  <pageSetup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8D575-5D3F-4126-BA20-488206171D32}">
  <sheetPr>
    <pageSetUpPr fitToPage="1"/>
  </sheetPr>
  <dimension ref="A1:Z405"/>
  <sheetViews>
    <sheetView zoomScale="85" zoomScaleNormal="85" workbookViewId="0">
      <pane xSplit="2" ySplit="5" topLeftCell="C6" activePane="bottomRight" state="frozen"/>
      <selection activeCell="A3" sqref="A3"/>
      <selection pane="topRight" activeCell="A3" sqref="A3"/>
      <selection pane="bottomLeft" activeCell="A3" sqref="A3"/>
      <selection pane="bottomRight" activeCell="B5" sqref="B5"/>
    </sheetView>
  </sheetViews>
  <sheetFormatPr defaultColWidth="19.1796875" defaultRowHeight="110.25" customHeight="1" x14ac:dyDescent="0.3"/>
  <cols>
    <col min="1" max="1" width="7.6328125" style="96" customWidth="1"/>
    <col min="2" max="2" width="25.1796875" style="137" customWidth="1"/>
    <col min="3" max="3" width="23" style="138" customWidth="1"/>
    <col min="4" max="4" width="21" style="139" customWidth="1"/>
    <col min="5" max="5" width="14.1796875" style="138" customWidth="1"/>
    <col min="6" max="6" width="15.453125" style="138" customWidth="1"/>
    <col min="7" max="7" width="13.54296875" style="138" customWidth="1"/>
    <col min="8" max="8" width="20" style="138" customWidth="1"/>
    <col min="9" max="9" width="29" style="140" customWidth="1"/>
    <col min="10" max="10" width="8.36328125" style="138" customWidth="1"/>
    <col min="11" max="11" width="7.90625" style="138" customWidth="1"/>
    <col min="12" max="13" width="9.08984375" style="138" customWidth="1"/>
    <col min="14" max="14" width="13.54296875" style="138" customWidth="1"/>
    <col min="15" max="15" width="15.90625" style="141" customWidth="1"/>
    <col min="16" max="16" width="13.08984375" style="142" customWidth="1"/>
    <col min="17" max="17" width="14.1796875" style="142" customWidth="1"/>
    <col min="18" max="18" width="21.54296875" style="142" customWidth="1"/>
    <col min="19" max="19" width="11.90625" style="142" customWidth="1"/>
    <col min="20" max="20" width="15.453125" style="142" customWidth="1"/>
    <col min="21" max="21" width="19.1796875" style="96"/>
    <col min="22" max="22" width="16" style="96" customWidth="1"/>
    <col min="23" max="23" width="11" style="96" customWidth="1"/>
    <col min="24" max="24" width="10.54296875" style="96" customWidth="1"/>
    <col min="25" max="25" width="14.6328125" style="96" customWidth="1"/>
    <col min="26" max="26" width="31.36328125" style="98" customWidth="1"/>
    <col min="27" max="16384" width="19.1796875" style="96"/>
  </cols>
  <sheetData>
    <row r="1" spans="1:26" s="111" customFormat="1" ht="21" customHeight="1" x14ac:dyDescent="0.4">
      <c r="A1" s="143" t="s">
        <v>38</v>
      </c>
      <c r="B1" s="144"/>
      <c r="C1" s="144"/>
      <c r="D1" s="144"/>
      <c r="E1" s="144"/>
      <c r="F1" s="144"/>
      <c r="G1" s="144"/>
      <c r="H1" s="144"/>
      <c r="I1" s="108"/>
      <c r="J1" s="108"/>
      <c r="K1" s="108"/>
      <c r="L1" s="108"/>
      <c r="M1" s="108"/>
      <c r="N1" s="108"/>
      <c r="O1" s="108"/>
      <c r="P1" s="108"/>
      <c r="Q1" s="108"/>
      <c r="R1" s="108"/>
      <c r="S1" s="108"/>
      <c r="T1" s="108"/>
      <c r="U1" s="109"/>
      <c r="V1" s="109"/>
      <c r="W1" s="109"/>
      <c r="X1" s="109"/>
      <c r="Y1" s="109"/>
      <c r="Z1" s="110"/>
    </row>
    <row r="2" spans="1:26" s="112" customFormat="1" ht="36" customHeight="1" x14ac:dyDescent="0.3">
      <c r="A2" s="230" t="s">
        <v>63</v>
      </c>
      <c r="B2" s="230"/>
      <c r="C2" s="230"/>
      <c r="D2" s="230"/>
      <c r="E2" s="230"/>
      <c r="F2" s="230"/>
      <c r="G2" s="230"/>
      <c r="H2" s="230"/>
      <c r="J2" s="113"/>
      <c r="L2" s="113"/>
      <c r="M2" s="113"/>
      <c r="O2" s="113"/>
      <c r="P2" s="113"/>
      <c r="Q2" s="113"/>
      <c r="R2" s="113"/>
      <c r="S2" s="113"/>
      <c r="T2" s="113"/>
      <c r="Z2" s="114"/>
    </row>
    <row r="3" spans="1:26" s="115" customFormat="1" ht="12" x14ac:dyDescent="0.25">
      <c r="A3" s="150" t="s">
        <v>122</v>
      </c>
      <c r="B3" s="151" t="s">
        <v>26</v>
      </c>
      <c r="C3" s="151" t="s">
        <v>27</v>
      </c>
      <c r="D3" s="151" t="s">
        <v>28</v>
      </c>
      <c r="E3" s="151" t="s">
        <v>29</v>
      </c>
      <c r="F3" s="151" t="s">
        <v>31</v>
      </c>
      <c r="G3" s="151" t="s">
        <v>30</v>
      </c>
      <c r="H3" s="151" t="s">
        <v>51</v>
      </c>
      <c r="I3" s="151" t="s">
        <v>52</v>
      </c>
      <c r="J3" s="151" t="s">
        <v>53</v>
      </c>
      <c r="K3" s="152" t="s">
        <v>54</v>
      </c>
      <c r="L3" s="152" t="s">
        <v>55</v>
      </c>
      <c r="M3" s="153" t="s">
        <v>56</v>
      </c>
      <c r="N3" s="153" t="s">
        <v>57</v>
      </c>
      <c r="O3" s="154" t="s">
        <v>58</v>
      </c>
      <c r="P3" s="153" t="s">
        <v>59</v>
      </c>
      <c r="Q3" s="155">
        <v>-16</v>
      </c>
      <c r="R3" s="152" t="s">
        <v>60</v>
      </c>
      <c r="S3" s="153" t="s">
        <v>61</v>
      </c>
      <c r="T3" s="153" t="s">
        <v>62</v>
      </c>
      <c r="U3" s="155">
        <v>-20</v>
      </c>
      <c r="V3" s="155">
        <v>-21</v>
      </c>
      <c r="W3" s="155">
        <v>-22</v>
      </c>
      <c r="X3" s="155">
        <v>-23</v>
      </c>
      <c r="Y3" s="155">
        <v>-24</v>
      </c>
      <c r="Z3" s="155">
        <v>-25</v>
      </c>
    </row>
    <row r="4" spans="1:26" s="115" customFormat="1" ht="24" customHeight="1" x14ac:dyDescent="0.25">
      <c r="A4" s="226" t="s">
        <v>126</v>
      </c>
      <c r="B4" s="227"/>
      <c r="C4" s="116" t="s">
        <v>108</v>
      </c>
      <c r="D4" s="116" t="s">
        <v>36</v>
      </c>
      <c r="E4" s="117" t="s">
        <v>64</v>
      </c>
      <c r="F4" s="118"/>
      <c r="G4" s="228" t="s">
        <v>121</v>
      </c>
      <c r="H4" s="229"/>
      <c r="I4" s="118"/>
      <c r="J4" s="118"/>
      <c r="K4" s="119"/>
      <c r="L4" s="231" t="s">
        <v>0</v>
      </c>
      <c r="M4" s="232"/>
      <c r="N4" s="120"/>
      <c r="O4" s="121"/>
      <c r="P4" s="122" t="s">
        <v>186</v>
      </c>
      <c r="Q4" s="119"/>
      <c r="R4" s="119"/>
      <c r="S4" s="228" t="s">
        <v>120</v>
      </c>
      <c r="T4" s="229"/>
      <c r="U4" s="224" t="s">
        <v>199</v>
      </c>
      <c r="V4" s="225"/>
      <c r="W4" s="225"/>
      <c r="X4" s="225"/>
      <c r="Y4" s="123" t="s">
        <v>214</v>
      </c>
      <c r="Z4" s="119"/>
    </row>
    <row r="5" spans="1:26" s="124" customFormat="1" ht="69" customHeight="1" x14ac:dyDescent="0.25">
      <c r="A5" s="156" t="s">
        <v>66</v>
      </c>
      <c r="B5" s="156" t="s">
        <v>104</v>
      </c>
      <c r="C5" s="157" t="s">
        <v>211</v>
      </c>
      <c r="D5" s="157" t="s">
        <v>102</v>
      </c>
      <c r="E5" s="157" t="s">
        <v>129</v>
      </c>
      <c r="F5" s="157" t="s">
        <v>103</v>
      </c>
      <c r="G5" s="157" t="s">
        <v>67</v>
      </c>
      <c r="H5" s="157" t="s">
        <v>105</v>
      </c>
      <c r="I5" s="158" t="s">
        <v>19</v>
      </c>
      <c r="J5" s="156" t="s">
        <v>180</v>
      </c>
      <c r="K5" s="156" t="s">
        <v>160</v>
      </c>
      <c r="L5" s="156" t="s">
        <v>177</v>
      </c>
      <c r="M5" s="156" t="s">
        <v>178</v>
      </c>
      <c r="N5" s="156" t="s">
        <v>1</v>
      </c>
      <c r="O5" s="159" t="s">
        <v>130</v>
      </c>
      <c r="P5" s="156" t="s">
        <v>7</v>
      </c>
      <c r="Q5" s="156" t="s">
        <v>8</v>
      </c>
      <c r="R5" s="156" t="s">
        <v>179</v>
      </c>
      <c r="S5" s="156" t="s">
        <v>68</v>
      </c>
      <c r="T5" s="156" t="s">
        <v>69</v>
      </c>
      <c r="U5" s="160" t="s">
        <v>205</v>
      </c>
      <c r="V5" s="160" t="s">
        <v>219</v>
      </c>
      <c r="W5" s="160" t="s">
        <v>203</v>
      </c>
      <c r="X5" s="160" t="s">
        <v>204</v>
      </c>
      <c r="Y5" s="160" t="s">
        <v>215</v>
      </c>
      <c r="Z5" s="160" t="s">
        <v>202</v>
      </c>
    </row>
    <row r="6" spans="1:26" s="136" customFormat="1" ht="82.8" customHeight="1" x14ac:dyDescent="0.3">
      <c r="A6" s="125">
        <v>1</v>
      </c>
      <c r="B6" s="126"/>
      <c r="C6" s="127"/>
      <c r="D6" s="128"/>
      <c r="E6" s="127"/>
      <c r="F6" s="127"/>
      <c r="G6" s="127"/>
      <c r="H6" s="127"/>
      <c r="I6" s="161" t="str">
        <f>IF(OR(C6="Yes",D6="No",F6="No"),"5. Disqualified from GASB 96",
IF(AND(C6="No",OR(D6="Yes",D6="No, but will once implementation is complete"),E6="No",F6="Yes"),"1. Short-Term SBITA — Record an expense as payments are made.",
IF(AND(C6="No",D6="Yes",E6="Yes",F6="Yes",G6="Yes"),"2. SBITA (Other than a Short-Term SBITA) — Use GASB 96 process if subscription payments total exceeds capitalization threshold. Be sure to complete all columns in this row.",
IF(AND(C6="No",D6="No, but will once implementation is complete",E6="Yes",F6="Yes",G6="Yes"),"3. Will be a SBITA (Other than a Short-Term SBITA) in a future fiscal year — Use GASB 96 process if subscription payments total exceeds capitalization threshold. Disclose any capitalizable expenses on the Prepayments Log.",
IF(AND(C6="No",OR(D6="Yes",D6="No, but will once implementation is complete"),E6="Yes",F6="Yes",G6="No"),"4. Record an expense as payments are made. Disclose any expenses of variable payments recognized in the reporting period. (No asset or liability recorded.)","")))))</f>
        <v/>
      </c>
      <c r="J6" s="129"/>
      <c r="K6" s="129"/>
      <c r="L6" s="130"/>
      <c r="M6" s="130"/>
      <c r="N6" s="130"/>
      <c r="O6" s="131" t="str">
        <f t="shared" ref="O6:O11" si="0">IF(E6="Yes","Enter the Subscription Term Here.",
IF(E6="No","N/A",""))</f>
        <v/>
      </c>
      <c r="P6" s="132"/>
      <c r="Q6" s="126"/>
      <c r="R6" s="133"/>
      <c r="S6" s="134"/>
      <c r="T6" s="134"/>
      <c r="U6" s="134"/>
      <c r="V6" s="127"/>
      <c r="W6" s="127"/>
      <c r="X6" s="127"/>
      <c r="Y6" s="127"/>
      <c r="Z6" s="135"/>
    </row>
    <row r="7" spans="1:26" s="136" customFormat="1" ht="82.8" customHeight="1" x14ac:dyDescent="0.3">
      <c r="A7" s="125">
        <v>2</v>
      </c>
      <c r="B7" s="126"/>
      <c r="C7" s="127"/>
      <c r="D7" s="128"/>
      <c r="E7" s="127"/>
      <c r="F7" s="127"/>
      <c r="G7" s="127"/>
      <c r="H7" s="127"/>
      <c r="I7" s="161" t="str">
        <f t="shared" ref="I7:I70" si="1">IF(OR(C7="Yes",D7="No",F7="No"),"5. Disqualified from GASB 96",
IF(AND(C7="No",OR(D7="Yes",D7="No, but will once implementation is complete"),E7="No",F7="Yes"),"1. Short-Term SBITA — Record an expense as payments are made.",
IF(AND(C7="No",D7="Yes",E7="Yes",F7="Yes",G7="Yes"),"2. SBITA (Other than a Short-Term SBITA) — Use GASB 96 process if subscription payments total exceeds capitalization threshold. Be sure to complete all columns in this row.",
IF(AND(C7="No",D7="No, but will once implementation is complete",E7="Yes",F7="Yes",G7="Yes"),"3. Will be a SBITA (Other than a Short-Term SBITA) in a future fiscal year — Use GASB 96 process if subscription payments total exceeds capitalization threshold. Disclose any capitalizable expenses on the Prepayments Log.",
IF(AND(C7="No",OR(D7="Yes",D7="No, but will once implementation is complete"),E7="Yes",F7="Yes",G7="No"),"4. Record an expense as payments are made. Disclose any expenses of variable payments recognized in the reporting period. (No asset or liability recorded.)","")))))</f>
        <v/>
      </c>
      <c r="J7" s="129"/>
      <c r="K7" s="129"/>
      <c r="L7" s="130"/>
      <c r="M7" s="130"/>
      <c r="N7" s="130"/>
      <c r="O7" s="131" t="str">
        <f t="shared" si="0"/>
        <v/>
      </c>
      <c r="P7" s="132"/>
      <c r="Q7" s="126"/>
      <c r="R7" s="133"/>
      <c r="S7" s="134"/>
      <c r="T7" s="134"/>
      <c r="U7" s="134"/>
      <c r="V7" s="127"/>
      <c r="W7" s="127"/>
      <c r="X7" s="127"/>
      <c r="Y7" s="127"/>
      <c r="Z7" s="135"/>
    </row>
    <row r="8" spans="1:26" s="136" customFormat="1" ht="82.8" customHeight="1" x14ac:dyDescent="0.3">
      <c r="A8" s="125">
        <v>3</v>
      </c>
      <c r="B8" s="126"/>
      <c r="C8" s="127"/>
      <c r="D8" s="128"/>
      <c r="E8" s="127"/>
      <c r="F8" s="127"/>
      <c r="G8" s="127"/>
      <c r="H8" s="127"/>
      <c r="I8" s="161" t="str">
        <f t="shared" si="1"/>
        <v/>
      </c>
      <c r="J8" s="129"/>
      <c r="K8" s="129"/>
      <c r="L8" s="130"/>
      <c r="M8" s="130"/>
      <c r="N8" s="130"/>
      <c r="O8" s="131" t="str">
        <f t="shared" si="0"/>
        <v/>
      </c>
      <c r="P8" s="132"/>
      <c r="Q8" s="126"/>
      <c r="R8" s="133"/>
      <c r="S8" s="134"/>
      <c r="T8" s="134"/>
      <c r="U8" s="134"/>
      <c r="V8" s="127"/>
      <c r="W8" s="127"/>
      <c r="X8" s="127"/>
      <c r="Y8" s="127"/>
      <c r="Z8" s="135"/>
    </row>
    <row r="9" spans="1:26" s="136" customFormat="1" ht="82.8" customHeight="1" x14ac:dyDescent="0.3">
      <c r="A9" s="125">
        <v>4</v>
      </c>
      <c r="B9" s="126"/>
      <c r="C9" s="127"/>
      <c r="D9" s="128"/>
      <c r="E9" s="127"/>
      <c r="F9" s="127"/>
      <c r="G9" s="127"/>
      <c r="H9" s="127"/>
      <c r="I9" s="161" t="str">
        <f t="shared" si="1"/>
        <v/>
      </c>
      <c r="J9" s="129"/>
      <c r="K9" s="129"/>
      <c r="L9" s="130"/>
      <c r="M9" s="130"/>
      <c r="N9" s="130"/>
      <c r="O9" s="131" t="str">
        <f t="shared" si="0"/>
        <v/>
      </c>
      <c r="P9" s="132"/>
      <c r="Q9" s="126"/>
      <c r="R9" s="133"/>
      <c r="S9" s="134"/>
      <c r="T9" s="134"/>
      <c r="U9" s="134"/>
      <c r="V9" s="127"/>
      <c r="W9" s="127"/>
      <c r="X9" s="127"/>
      <c r="Y9" s="127"/>
      <c r="Z9" s="135"/>
    </row>
    <row r="10" spans="1:26" s="136" customFormat="1" ht="82.8" customHeight="1" x14ac:dyDescent="0.3">
      <c r="A10" s="125">
        <v>5</v>
      </c>
      <c r="B10" s="126"/>
      <c r="C10" s="127"/>
      <c r="D10" s="128"/>
      <c r="E10" s="127"/>
      <c r="F10" s="127"/>
      <c r="G10" s="127"/>
      <c r="H10" s="127"/>
      <c r="I10" s="161" t="str">
        <f t="shared" si="1"/>
        <v/>
      </c>
      <c r="J10" s="129"/>
      <c r="K10" s="129"/>
      <c r="L10" s="130"/>
      <c r="M10" s="130"/>
      <c r="N10" s="130"/>
      <c r="O10" s="131" t="str">
        <f t="shared" si="0"/>
        <v/>
      </c>
      <c r="P10" s="132"/>
      <c r="Q10" s="126"/>
      <c r="R10" s="133"/>
      <c r="S10" s="134"/>
      <c r="T10" s="134"/>
      <c r="U10" s="134"/>
      <c r="V10" s="127"/>
      <c r="W10" s="127"/>
      <c r="X10" s="127"/>
      <c r="Y10" s="127"/>
      <c r="Z10" s="135"/>
    </row>
    <row r="11" spans="1:26" s="136" customFormat="1" ht="82.8" customHeight="1" x14ac:dyDescent="0.3">
      <c r="A11" s="125">
        <v>6</v>
      </c>
      <c r="B11" s="126"/>
      <c r="C11" s="127"/>
      <c r="D11" s="128"/>
      <c r="E11" s="127"/>
      <c r="F11" s="127"/>
      <c r="G11" s="127"/>
      <c r="H11" s="127"/>
      <c r="I11" s="161" t="str">
        <f t="shared" si="1"/>
        <v/>
      </c>
      <c r="J11" s="129"/>
      <c r="K11" s="129"/>
      <c r="L11" s="130"/>
      <c r="M11" s="130"/>
      <c r="N11" s="130"/>
      <c r="O11" s="131" t="str">
        <f t="shared" si="0"/>
        <v/>
      </c>
      <c r="P11" s="132"/>
      <c r="Q11" s="126"/>
      <c r="R11" s="126"/>
      <c r="S11" s="134"/>
      <c r="T11" s="134"/>
      <c r="U11" s="134"/>
      <c r="V11" s="127"/>
      <c r="W11" s="127"/>
      <c r="X11" s="127"/>
      <c r="Y11" s="127"/>
      <c r="Z11" s="135"/>
    </row>
    <row r="12" spans="1:26" s="136" customFormat="1" ht="82.8" customHeight="1" x14ac:dyDescent="0.3">
      <c r="A12" s="125">
        <v>7</v>
      </c>
      <c r="B12" s="126"/>
      <c r="C12" s="127"/>
      <c r="D12" s="128"/>
      <c r="E12" s="127"/>
      <c r="F12" s="127"/>
      <c r="G12" s="127"/>
      <c r="H12" s="127"/>
      <c r="I12" s="161" t="str">
        <f t="shared" si="1"/>
        <v/>
      </c>
      <c r="J12" s="129"/>
      <c r="K12" s="129"/>
      <c r="L12" s="130"/>
      <c r="M12" s="130"/>
      <c r="N12" s="130"/>
      <c r="O12" s="131" t="str">
        <f t="shared" ref="O12:O75" si="2">IF(E12="Yes","Enter the Subscription Term Here.",
IF(E12="No","N/A",""))</f>
        <v/>
      </c>
      <c r="P12" s="132"/>
      <c r="Q12" s="126"/>
      <c r="R12" s="126"/>
      <c r="S12" s="134"/>
      <c r="T12" s="134"/>
      <c r="U12" s="134"/>
      <c r="V12" s="127"/>
      <c r="W12" s="127"/>
      <c r="X12" s="127"/>
      <c r="Y12" s="127"/>
      <c r="Z12" s="135"/>
    </row>
    <row r="13" spans="1:26" s="136" customFormat="1" ht="82.8" customHeight="1" x14ac:dyDescent="0.3">
      <c r="A13" s="125">
        <v>8</v>
      </c>
      <c r="B13" s="126"/>
      <c r="C13" s="127"/>
      <c r="D13" s="128"/>
      <c r="E13" s="127"/>
      <c r="F13" s="127"/>
      <c r="G13" s="127"/>
      <c r="H13" s="127"/>
      <c r="I13" s="161" t="str">
        <f t="shared" si="1"/>
        <v/>
      </c>
      <c r="J13" s="129"/>
      <c r="K13" s="129"/>
      <c r="L13" s="130"/>
      <c r="M13" s="130"/>
      <c r="N13" s="130"/>
      <c r="O13" s="131" t="str">
        <f t="shared" si="2"/>
        <v/>
      </c>
      <c r="P13" s="132"/>
      <c r="Q13" s="126"/>
      <c r="R13" s="126"/>
      <c r="S13" s="134"/>
      <c r="T13" s="134"/>
      <c r="U13" s="134"/>
      <c r="V13" s="127"/>
      <c r="W13" s="127"/>
      <c r="X13" s="127"/>
      <c r="Y13" s="127"/>
      <c r="Z13" s="135"/>
    </row>
    <row r="14" spans="1:26" s="136" customFormat="1" ht="82.8" customHeight="1" x14ac:dyDescent="0.3">
      <c r="A14" s="125">
        <v>9</v>
      </c>
      <c r="B14" s="126"/>
      <c r="C14" s="127"/>
      <c r="D14" s="128"/>
      <c r="E14" s="127"/>
      <c r="F14" s="127"/>
      <c r="G14" s="127"/>
      <c r="H14" s="127"/>
      <c r="I14" s="161" t="str">
        <f t="shared" si="1"/>
        <v/>
      </c>
      <c r="J14" s="129"/>
      <c r="K14" s="129"/>
      <c r="L14" s="130"/>
      <c r="M14" s="130"/>
      <c r="N14" s="130"/>
      <c r="O14" s="131" t="str">
        <f t="shared" si="2"/>
        <v/>
      </c>
      <c r="P14" s="132"/>
      <c r="Q14" s="126"/>
      <c r="R14" s="126"/>
      <c r="S14" s="134"/>
      <c r="T14" s="134"/>
      <c r="U14" s="134"/>
      <c r="V14" s="127"/>
      <c r="W14" s="127"/>
      <c r="X14" s="127"/>
      <c r="Y14" s="127"/>
      <c r="Z14" s="135"/>
    </row>
    <row r="15" spans="1:26" s="136" customFormat="1" ht="82.8" customHeight="1" x14ac:dyDescent="0.3">
      <c r="A15" s="125">
        <v>10</v>
      </c>
      <c r="B15" s="126"/>
      <c r="C15" s="127"/>
      <c r="D15" s="128"/>
      <c r="E15" s="127"/>
      <c r="F15" s="127"/>
      <c r="G15" s="127"/>
      <c r="H15" s="127"/>
      <c r="I15" s="161" t="str">
        <f t="shared" si="1"/>
        <v/>
      </c>
      <c r="J15" s="129"/>
      <c r="K15" s="129"/>
      <c r="L15" s="130"/>
      <c r="M15" s="130"/>
      <c r="N15" s="130"/>
      <c r="O15" s="131" t="str">
        <f t="shared" si="2"/>
        <v/>
      </c>
      <c r="P15" s="132"/>
      <c r="Q15" s="126"/>
      <c r="R15" s="126"/>
      <c r="S15" s="134"/>
      <c r="T15" s="134"/>
      <c r="U15" s="134"/>
      <c r="V15" s="127"/>
      <c r="W15" s="127"/>
      <c r="X15" s="127"/>
      <c r="Y15" s="127"/>
      <c r="Z15" s="135"/>
    </row>
    <row r="16" spans="1:26" s="136" customFormat="1" ht="82.8" customHeight="1" x14ac:dyDescent="0.3">
      <c r="A16" s="125">
        <v>11</v>
      </c>
      <c r="B16" s="126"/>
      <c r="C16" s="127"/>
      <c r="D16" s="128"/>
      <c r="E16" s="127"/>
      <c r="F16" s="127"/>
      <c r="G16" s="127"/>
      <c r="H16" s="127"/>
      <c r="I16" s="161" t="str">
        <f t="shared" si="1"/>
        <v/>
      </c>
      <c r="J16" s="129"/>
      <c r="K16" s="129"/>
      <c r="L16" s="130"/>
      <c r="M16" s="130"/>
      <c r="N16" s="130"/>
      <c r="O16" s="131" t="str">
        <f t="shared" si="2"/>
        <v/>
      </c>
      <c r="P16" s="132"/>
      <c r="Q16" s="126"/>
      <c r="R16" s="126"/>
      <c r="S16" s="134"/>
      <c r="T16" s="134"/>
      <c r="U16" s="134"/>
      <c r="V16" s="127"/>
      <c r="W16" s="127"/>
      <c r="X16" s="127"/>
      <c r="Y16" s="127"/>
      <c r="Z16" s="135"/>
    </row>
    <row r="17" spans="1:26" s="136" customFormat="1" ht="82.8" customHeight="1" x14ac:dyDescent="0.3">
      <c r="A17" s="125">
        <v>12</v>
      </c>
      <c r="B17" s="126"/>
      <c r="C17" s="127"/>
      <c r="D17" s="128"/>
      <c r="E17" s="127"/>
      <c r="F17" s="127"/>
      <c r="G17" s="127"/>
      <c r="H17" s="127"/>
      <c r="I17" s="161" t="str">
        <f t="shared" si="1"/>
        <v/>
      </c>
      <c r="J17" s="129"/>
      <c r="K17" s="129"/>
      <c r="L17" s="130"/>
      <c r="M17" s="130"/>
      <c r="N17" s="130"/>
      <c r="O17" s="131" t="str">
        <f t="shared" si="2"/>
        <v/>
      </c>
      <c r="P17" s="132"/>
      <c r="Q17" s="126"/>
      <c r="R17" s="126"/>
      <c r="S17" s="134"/>
      <c r="T17" s="134"/>
      <c r="U17" s="134"/>
      <c r="V17" s="127"/>
      <c r="W17" s="127"/>
      <c r="X17" s="127"/>
      <c r="Y17" s="127"/>
      <c r="Z17" s="135"/>
    </row>
    <row r="18" spans="1:26" s="136" customFormat="1" ht="82.8" customHeight="1" x14ac:dyDescent="0.3">
      <c r="A18" s="125">
        <v>13</v>
      </c>
      <c r="B18" s="126"/>
      <c r="C18" s="127"/>
      <c r="D18" s="128"/>
      <c r="E18" s="127"/>
      <c r="F18" s="127"/>
      <c r="G18" s="127"/>
      <c r="H18" s="127"/>
      <c r="I18" s="161" t="str">
        <f t="shared" si="1"/>
        <v/>
      </c>
      <c r="J18" s="129"/>
      <c r="K18" s="129"/>
      <c r="L18" s="130"/>
      <c r="M18" s="130"/>
      <c r="N18" s="130"/>
      <c r="O18" s="131" t="str">
        <f t="shared" si="2"/>
        <v/>
      </c>
      <c r="P18" s="132"/>
      <c r="Q18" s="126"/>
      <c r="R18" s="126"/>
      <c r="S18" s="134"/>
      <c r="T18" s="134"/>
      <c r="U18" s="134"/>
      <c r="V18" s="127"/>
      <c r="W18" s="127"/>
      <c r="X18" s="127"/>
      <c r="Y18" s="127"/>
      <c r="Z18" s="135"/>
    </row>
    <row r="19" spans="1:26" s="136" customFormat="1" ht="82.8" customHeight="1" x14ac:dyDescent="0.3">
      <c r="A19" s="125">
        <v>14</v>
      </c>
      <c r="B19" s="126"/>
      <c r="C19" s="127"/>
      <c r="D19" s="128"/>
      <c r="E19" s="127"/>
      <c r="F19" s="127"/>
      <c r="G19" s="127"/>
      <c r="H19" s="127"/>
      <c r="I19" s="161" t="str">
        <f t="shared" si="1"/>
        <v/>
      </c>
      <c r="J19" s="129"/>
      <c r="K19" s="129"/>
      <c r="L19" s="130"/>
      <c r="M19" s="130"/>
      <c r="N19" s="130"/>
      <c r="O19" s="131" t="str">
        <f t="shared" si="2"/>
        <v/>
      </c>
      <c r="P19" s="132"/>
      <c r="Q19" s="126"/>
      <c r="R19" s="126"/>
      <c r="S19" s="134"/>
      <c r="T19" s="134"/>
      <c r="U19" s="134"/>
      <c r="V19" s="127"/>
      <c r="W19" s="127"/>
      <c r="X19" s="127"/>
      <c r="Y19" s="127"/>
      <c r="Z19" s="135"/>
    </row>
    <row r="20" spans="1:26" s="136" customFormat="1" ht="82.8" customHeight="1" x14ac:dyDescent="0.3">
      <c r="A20" s="125">
        <v>15</v>
      </c>
      <c r="B20" s="126"/>
      <c r="C20" s="127"/>
      <c r="D20" s="128"/>
      <c r="E20" s="127"/>
      <c r="F20" s="127"/>
      <c r="G20" s="127"/>
      <c r="H20" s="127"/>
      <c r="I20" s="161" t="str">
        <f t="shared" si="1"/>
        <v/>
      </c>
      <c r="J20" s="129"/>
      <c r="K20" s="129"/>
      <c r="L20" s="130"/>
      <c r="M20" s="130"/>
      <c r="N20" s="130"/>
      <c r="O20" s="131" t="str">
        <f t="shared" si="2"/>
        <v/>
      </c>
      <c r="P20" s="132"/>
      <c r="Q20" s="126"/>
      <c r="R20" s="126"/>
      <c r="S20" s="134"/>
      <c r="T20" s="134"/>
      <c r="U20" s="134"/>
      <c r="V20" s="127"/>
      <c r="W20" s="127"/>
      <c r="X20" s="127"/>
      <c r="Y20" s="127"/>
      <c r="Z20" s="135"/>
    </row>
    <row r="21" spans="1:26" s="136" customFormat="1" ht="82.8" customHeight="1" x14ac:dyDescent="0.3">
      <c r="A21" s="125">
        <v>16</v>
      </c>
      <c r="B21" s="126"/>
      <c r="C21" s="127"/>
      <c r="D21" s="128"/>
      <c r="E21" s="127"/>
      <c r="F21" s="127"/>
      <c r="G21" s="127"/>
      <c r="H21" s="127"/>
      <c r="I21" s="161" t="str">
        <f t="shared" si="1"/>
        <v/>
      </c>
      <c r="J21" s="129"/>
      <c r="K21" s="129"/>
      <c r="L21" s="130"/>
      <c r="M21" s="130"/>
      <c r="N21" s="130"/>
      <c r="O21" s="131" t="str">
        <f t="shared" si="2"/>
        <v/>
      </c>
      <c r="P21" s="132"/>
      <c r="Q21" s="126"/>
      <c r="R21" s="126"/>
      <c r="S21" s="134"/>
      <c r="T21" s="134"/>
      <c r="U21" s="134"/>
      <c r="V21" s="127"/>
      <c r="W21" s="127"/>
      <c r="X21" s="127"/>
      <c r="Y21" s="127"/>
      <c r="Z21" s="135"/>
    </row>
    <row r="22" spans="1:26" s="136" customFormat="1" ht="82.8" customHeight="1" x14ac:dyDescent="0.3">
      <c r="A22" s="125">
        <v>17</v>
      </c>
      <c r="B22" s="126"/>
      <c r="C22" s="127"/>
      <c r="D22" s="128"/>
      <c r="E22" s="127"/>
      <c r="F22" s="127"/>
      <c r="G22" s="127"/>
      <c r="H22" s="127"/>
      <c r="I22" s="161" t="str">
        <f t="shared" si="1"/>
        <v/>
      </c>
      <c r="J22" s="129"/>
      <c r="K22" s="129"/>
      <c r="L22" s="130"/>
      <c r="M22" s="130"/>
      <c r="N22" s="130"/>
      <c r="O22" s="131" t="str">
        <f t="shared" si="2"/>
        <v/>
      </c>
      <c r="P22" s="132"/>
      <c r="Q22" s="126"/>
      <c r="R22" s="126"/>
      <c r="S22" s="134"/>
      <c r="T22" s="134"/>
      <c r="U22" s="134"/>
      <c r="V22" s="127"/>
      <c r="W22" s="127"/>
      <c r="X22" s="127"/>
      <c r="Y22" s="127"/>
      <c r="Z22" s="135"/>
    </row>
    <row r="23" spans="1:26" s="136" customFormat="1" ht="82.8" customHeight="1" x14ac:dyDescent="0.3">
      <c r="A23" s="125">
        <v>18</v>
      </c>
      <c r="B23" s="126"/>
      <c r="C23" s="127"/>
      <c r="D23" s="128"/>
      <c r="E23" s="127"/>
      <c r="F23" s="127"/>
      <c r="G23" s="127"/>
      <c r="H23" s="127"/>
      <c r="I23" s="161" t="str">
        <f t="shared" si="1"/>
        <v/>
      </c>
      <c r="J23" s="129"/>
      <c r="K23" s="129"/>
      <c r="L23" s="130"/>
      <c r="M23" s="130"/>
      <c r="N23" s="130"/>
      <c r="O23" s="131" t="str">
        <f t="shared" si="2"/>
        <v/>
      </c>
      <c r="P23" s="132"/>
      <c r="Q23" s="126"/>
      <c r="R23" s="126"/>
      <c r="S23" s="134"/>
      <c r="T23" s="134"/>
      <c r="U23" s="134"/>
      <c r="V23" s="127"/>
      <c r="W23" s="127"/>
      <c r="X23" s="127"/>
      <c r="Y23" s="127"/>
      <c r="Z23" s="135"/>
    </row>
    <row r="24" spans="1:26" s="136" customFormat="1" ht="82.8" customHeight="1" x14ac:dyDescent="0.3">
      <c r="A24" s="125">
        <v>19</v>
      </c>
      <c r="B24" s="126"/>
      <c r="C24" s="127"/>
      <c r="D24" s="128"/>
      <c r="E24" s="127"/>
      <c r="F24" s="127"/>
      <c r="G24" s="127"/>
      <c r="H24" s="127"/>
      <c r="I24" s="161" t="str">
        <f t="shared" si="1"/>
        <v/>
      </c>
      <c r="J24" s="129"/>
      <c r="K24" s="129"/>
      <c r="L24" s="130"/>
      <c r="M24" s="130"/>
      <c r="N24" s="130"/>
      <c r="O24" s="131" t="str">
        <f t="shared" si="2"/>
        <v/>
      </c>
      <c r="P24" s="132"/>
      <c r="Q24" s="126"/>
      <c r="R24" s="126"/>
      <c r="S24" s="134"/>
      <c r="T24" s="134"/>
      <c r="U24" s="134"/>
      <c r="V24" s="127"/>
      <c r="W24" s="127"/>
      <c r="X24" s="127"/>
      <c r="Y24" s="127"/>
      <c r="Z24" s="135"/>
    </row>
    <row r="25" spans="1:26" s="136" customFormat="1" ht="82.8" customHeight="1" x14ac:dyDescent="0.3">
      <c r="A25" s="125">
        <v>20</v>
      </c>
      <c r="B25" s="126"/>
      <c r="C25" s="127"/>
      <c r="D25" s="128"/>
      <c r="E25" s="127"/>
      <c r="F25" s="127"/>
      <c r="G25" s="127"/>
      <c r="H25" s="127"/>
      <c r="I25" s="161" t="str">
        <f t="shared" si="1"/>
        <v/>
      </c>
      <c r="J25" s="129"/>
      <c r="K25" s="129"/>
      <c r="L25" s="130"/>
      <c r="M25" s="130"/>
      <c r="N25" s="130"/>
      <c r="O25" s="131" t="str">
        <f t="shared" si="2"/>
        <v/>
      </c>
      <c r="P25" s="132"/>
      <c r="Q25" s="126"/>
      <c r="R25" s="126"/>
      <c r="S25" s="134"/>
      <c r="T25" s="134"/>
      <c r="U25" s="134"/>
      <c r="V25" s="127"/>
      <c r="W25" s="127"/>
      <c r="X25" s="127"/>
      <c r="Y25" s="127"/>
      <c r="Z25" s="135"/>
    </row>
    <row r="26" spans="1:26" s="136" customFormat="1" ht="82.8" customHeight="1" x14ac:dyDescent="0.3">
      <c r="A26" s="125">
        <v>21</v>
      </c>
      <c r="B26" s="126"/>
      <c r="C26" s="127"/>
      <c r="D26" s="128"/>
      <c r="E26" s="127"/>
      <c r="F26" s="127"/>
      <c r="G26" s="127"/>
      <c r="H26" s="127"/>
      <c r="I26" s="161" t="str">
        <f t="shared" si="1"/>
        <v/>
      </c>
      <c r="J26" s="129"/>
      <c r="K26" s="129"/>
      <c r="L26" s="130"/>
      <c r="M26" s="130"/>
      <c r="N26" s="130"/>
      <c r="O26" s="131" t="str">
        <f t="shared" si="2"/>
        <v/>
      </c>
      <c r="P26" s="132"/>
      <c r="Q26" s="126"/>
      <c r="R26" s="126"/>
      <c r="S26" s="134"/>
      <c r="T26" s="134"/>
      <c r="U26" s="134"/>
      <c r="V26" s="127"/>
      <c r="W26" s="127"/>
      <c r="X26" s="127"/>
      <c r="Y26" s="127"/>
      <c r="Z26" s="135"/>
    </row>
    <row r="27" spans="1:26" s="136" customFormat="1" ht="82.8" customHeight="1" x14ac:dyDescent="0.3">
      <c r="A27" s="125">
        <v>22</v>
      </c>
      <c r="B27" s="126"/>
      <c r="C27" s="127"/>
      <c r="D27" s="128"/>
      <c r="E27" s="127"/>
      <c r="F27" s="127"/>
      <c r="G27" s="127"/>
      <c r="H27" s="127"/>
      <c r="I27" s="161" t="str">
        <f t="shared" si="1"/>
        <v/>
      </c>
      <c r="J27" s="129"/>
      <c r="K27" s="129"/>
      <c r="L27" s="130"/>
      <c r="M27" s="130"/>
      <c r="N27" s="130"/>
      <c r="O27" s="131" t="str">
        <f t="shared" si="2"/>
        <v/>
      </c>
      <c r="P27" s="132"/>
      <c r="Q27" s="126"/>
      <c r="R27" s="126"/>
      <c r="S27" s="134"/>
      <c r="T27" s="134"/>
      <c r="U27" s="134"/>
      <c r="V27" s="127"/>
      <c r="W27" s="127"/>
      <c r="X27" s="127"/>
      <c r="Y27" s="127"/>
      <c r="Z27" s="135"/>
    </row>
    <row r="28" spans="1:26" s="136" customFormat="1" ht="82.8" customHeight="1" x14ac:dyDescent="0.3">
      <c r="A28" s="125">
        <v>23</v>
      </c>
      <c r="B28" s="126"/>
      <c r="C28" s="127"/>
      <c r="D28" s="128"/>
      <c r="E28" s="127"/>
      <c r="F28" s="127"/>
      <c r="G28" s="127"/>
      <c r="H28" s="127"/>
      <c r="I28" s="161" t="str">
        <f t="shared" si="1"/>
        <v/>
      </c>
      <c r="J28" s="129"/>
      <c r="K28" s="129"/>
      <c r="L28" s="130"/>
      <c r="M28" s="130"/>
      <c r="N28" s="130"/>
      <c r="O28" s="131" t="str">
        <f t="shared" si="2"/>
        <v/>
      </c>
      <c r="P28" s="132"/>
      <c r="Q28" s="126"/>
      <c r="R28" s="126"/>
      <c r="S28" s="134"/>
      <c r="T28" s="134"/>
      <c r="U28" s="134"/>
      <c r="V28" s="127"/>
      <c r="W28" s="127"/>
      <c r="X28" s="127"/>
      <c r="Y28" s="127"/>
      <c r="Z28" s="135"/>
    </row>
    <row r="29" spans="1:26" s="136" customFormat="1" ht="82.8" customHeight="1" x14ac:dyDescent="0.3">
      <c r="A29" s="125">
        <v>24</v>
      </c>
      <c r="B29" s="126"/>
      <c r="C29" s="127"/>
      <c r="D29" s="128"/>
      <c r="E29" s="127"/>
      <c r="F29" s="127"/>
      <c r="G29" s="127"/>
      <c r="H29" s="127"/>
      <c r="I29" s="161" t="str">
        <f t="shared" si="1"/>
        <v/>
      </c>
      <c r="J29" s="129"/>
      <c r="K29" s="129"/>
      <c r="L29" s="130"/>
      <c r="M29" s="130"/>
      <c r="N29" s="130"/>
      <c r="O29" s="131" t="str">
        <f t="shared" si="2"/>
        <v/>
      </c>
      <c r="P29" s="132"/>
      <c r="Q29" s="126"/>
      <c r="R29" s="126"/>
      <c r="S29" s="134"/>
      <c r="T29" s="134"/>
      <c r="U29" s="134"/>
      <c r="V29" s="127"/>
      <c r="W29" s="127"/>
      <c r="X29" s="127"/>
      <c r="Y29" s="127"/>
      <c r="Z29" s="135"/>
    </row>
    <row r="30" spans="1:26" s="136" customFormat="1" ht="82.8" customHeight="1" x14ac:dyDescent="0.3">
      <c r="A30" s="125">
        <v>25</v>
      </c>
      <c r="B30" s="126"/>
      <c r="C30" s="127"/>
      <c r="D30" s="128"/>
      <c r="E30" s="127"/>
      <c r="F30" s="127"/>
      <c r="G30" s="127"/>
      <c r="H30" s="127"/>
      <c r="I30" s="161" t="str">
        <f t="shared" si="1"/>
        <v/>
      </c>
      <c r="J30" s="129"/>
      <c r="K30" s="129"/>
      <c r="L30" s="130"/>
      <c r="M30" s="130"/>
      <c r="N30" s="130"/>
      <c r="O30" s="131" t="str">
        <f t="shared" si="2"/>
        <v/>
      </c>
      <c r="P30" s="132"/>
      <c r="Q30" s="126"/>
      <c r="R30" s="126"/>
      <c r="S30" s="134"/>
      <c r="T30" s="134"/>
      <c r="U30" s="134"/>
      <c r="V30" s="127"/>
      <c r="W30" s="127"/>
      <c r="X30" s="127"/>
      <c r="Y30" s="127"/>
      <c r="Z30" s="135"/>
    </row>
    <row r="31" spans="1:26" s="136" customFormat="1" ht="82.8" customHeight="1" x14ac:dyDescent="0.3">
      <c r="A31" s="125">
        <v>26</v>
      </c>
      <c r="B31" s="126"/>
      <c r="C31" s="127"/>
      <c r="D31" s="128"/>
      <c r="E31" s="127"/>
      <c r="F31" s="127"/>
      <c r="G31" s="127"/>
      <c r="H31" s="127"/>
      <c r="I31" s="161" t="str">
        <f t="shared" si="1"/>
        <v/>
      </c>
      <c r="J31" s="129"/>
      <c r="K31" s="129"/>
      <c r="L31" s="130"/>
      <c r="M31" s="130"/>
      <c r="N31" s="130"/>
      <c r="O31" s="131" t="str">
        <f t="shared" si="2"/>
        <v/>
      </c>
      <c r="P31" s="132"/>
      <c r="Q31" s="126"/>
      <c r="R31" s="126"/>
      <c r="S31" s="134"/>
      <c r="T31" s="134"/>
      <c r="U31" s="134"/>
      <c r="V31" s="127"/>
      <c r="W31" s="127"/>
      <c r="X31" s="127"/>
      <c r="Y31" s="127"/>
      <c r="Z31" s="135"/>
    </row>
    <row r="32" spans="1:26" s="136" customFormat="1" ht="82.8" customHeight="1" x14ac:dyDescent="0.3">
      <c r="A32" s="125">
        <v>27</v>
      </c>
      <c r="B32" s="126"/>
      <c r="C32" s="127"/>
      <c r="D32" s="128"/>
      <c r="E32" s="127"/>
      <c r="F32" s="127"/>
      <c r="G32" s="127"/>
      <c r="H32" s="127"/>
      <c r="I32" s="161" t="str">
        <f t="shared" si="1"/>
        <v/>
      </c>
      <c r="J32" s="129"/>
      <c r="K32" s="129"/>
      <c r="L32" s="130"/>
      <c r="M32" s="130"/>
      <c r="N32" s="130"/>
      <c r="O32" s="131" t="str">
        <f t="shared" si="2"/>
        <v/>
      </c>
      <c r="P32" s="132"/>
      <c r="Q32" s="126"/>
      <c r="R32" s="126"/>
      <c r="S32" s="134"/>
      <c r="T32" s="134"/>
      <c r="U32" s="134"/>
      <c r="V32" s="127"/>
      <c r="W32" s="127"/>
      <c r="X32" s="127"/>
      <c r="Y32" s="127"/>
      <c r="Z32" s="135"/>
    </row>
    <row r="33" spans="1:26" s="136" customFormat="1" ht="82.8" customHeight="1" x14ac:dyDescent="0.3">
      <c r="A33" s="125">
        <v>28</v>
      </c>
      <c r="B33" s="126"/>
      <c r="C33" s="127"/>
      <c r="D33" s="128"/>
      <c r="E33" s="127"/>
      <c r="F33" s="127"/>
      <c r="G33" s="127"/>
      <c r="H33" s="127"/>
      <c r="I33" s="161" t="str">
        <f t="shared" si="1"/>
        <v/>
      </c>
      <c r="J33" s="129"/>
      <c r="K33" s="129"/>
      <c r="L33" s="130"/>
      <c r="M33" s="130"/>
      <c r="N33" s="130"/>
      <c r="O33" s="131" t="str">
        <f t="shared" si="2"/>
        <v/>
      </c>
      <c r="P33" s="132"/>
      <c r="Q33" s="126"/>
      <c r="R33" s="126"/>
      <c r="S33" s="134"/>
      <c r="T33" s="134"/>
      <c r="U33" s="134"/>
      <c r="V33" s="127"/>
      <c r="W33" s="127"/>
      <c r="X33" s="127"/>
      <c r="Y33" s="127"/>
      <c r="Z33" s="135"/>
    </row>
    <row r="34" spans="1:26" s="136" customFormat="1" ht="82.8" customHeight="1" x14ac:dyDescent="0.3">
      <c r="A34" s="125">
        <v>29</v>
      </c>
      <c r="B34" s="126"/>
      <c r="C34" s="127"/>
      <c r="D34" s="128"/>
      <c r="E34" s="127"/>
      <c r="F34" s="127"/>
      <c r="G34" s="127"/>
      <c r="H34" s="127"/>
      <c r="I34" s="161" t="str">
        <f t="shared" si="1"/>
        <v/>
      </c>
      <c r="J34" s="129"/>
      <c r="K34" s="129"/>
      <c r="L34" s="130"/>
      <c r="M34" s="130"/>
      <c r="N34" s="130"/>
      <c r="O34" s="131" t="str">
        <f t="shared" si="2"/>
        <v/>
      </c>
      <c r="P34" s="132"/>
      <c r="Q34" s="126"/>
      <c r="R34" s="126"/>
      <c r="S34" s="134"/>
      <c r="T34" s="134"/>
      <c r="U34" s="134"/>
      <c r="V34" s="127"/>
      <c r="W34" s="127"/>
      <c r="X34" s="127"/>
      <c r="Y34" s="127"/>
      <c r="Z34" s="135"/>
    </row>
    <row r="35" spans="1:26" s="136" customFormat="1" ht="82.8" customHeight="1" x14ac:dyDescent="0.3">
      <c r="A35" s="125">
        <v>30</v>
      </c>
      <c r="B35" s="126"/>
      <c r="C35" s="127"/>
      <c r="D35" s="128"/>
      <c r="E35" s="127"/>
      <c r="F35" s="127"/>
      <c r="G35" s="127"/>
      <c r="H35" s="127"/>
      <c r="I35" s="161" t="str">
        <f t="shared" si="1"/>
        <v/>
      </c>
      <c r="J35" s="129"/>
      <c r="K35" s="129"/>
      <c r="L35" s="130"/>
      <c r="M35" s="130"/>
      <c r="N35" s="130"/>
      <c r="O35" s="131" t="str">
        <f t="shared" si="2"/>
        <v/>
      </c>
      <c r="P35" s="132"/>
      <c r="Q35" s="126"/>
      <c r="R35" s="126"/>
      <c r="S35" s="134"/>
      <c r="T35" s="134"/>
      <c r="U35" s="134"/>
      <c r="V35" s="127"/>
      <c r="W35" s="127"/>
      <c r="X35" s="127"/>
      <c r="Y35" s="127"/>
      <c r="Z35" s="135"/>
    </row>
    <row r="36" spans="1:26" s="136" customFormat="1" ht="82.8" customHeight="1" x14ac:dyDescent="0.3">
      <c r="A36" s="125">
        <v>31</v>
      </c>
      <c r="B36" s="126"/>
      <c r="C36" s="127"/>
      <c r="D36" s="128"/>
      <c r="E36" s="127"/>
      <c r="F36" s="127"/>
      <c r="G36" s="127"/>
      <c r="H36" s="127"/>
      <c r="I36" s="161" t="str">
        <f t="shared" si="1"/>
        <v/>
      </c>
      <c r="J36" s="129"/>
      <c r="K36" s="129"/>
      <c r="L36" s="130"/>
      <c r="M36" s="130"/>
      <c r="N36" s="130"/>
      <c r="O36" s="131" t="str">
        <f t="shared" si="2"/>
        <v/>
      </c>
      <c r="P36" s="132"/>
      <c r="Q36" s="126"/>
      <c r="R36" s="126"/>
      <c r="S36" s="134"/>
      <c r="T36" s="134"/>
      <c r="U36" s="134"/>
      <c r="V36" s="127"/>
      <c r="W36" s="127"/>
      <c r="X36" s="127"/>
      <c r="Y36" s="127"/>
      <c r="Z36" s="135"/>
    </row>
    <row r="37" spans="1:26" s="136" customFormat="1" ht="82.8" customHeight="1" x14ac:dyDescent="0.3">
      <c r="A37" s="125">
        <v>32</v>
      </c>
      <c r="B37" s="126"/>
      <c r="C37" s="127"/>
      <c r="D37" s="128"/>
      <c r="E37" s="127"/>
      <c r="F37" s="127"/>
      <c r="G37" s="127"/>
      <c r="H37" s="127"/>
      <c r="I37" s="161" t="str">
        <f t="shared" si="1"/>
        <v/>
      </c>
      <c r="J37" s="129"/>
      <c r="K37" s="129"/>
      <c r="L37" s="130"/>
      <c r="M37" s="130"/>
      <c r="N37" s="130"/>
      <c r="O37" s="131" t="str">
        <f t="shared" si="2"/>
        <v/>
      </c>
      <c r="P37" s="132"/>
      <c r="Q37" s="126"/>
      <c r="R37" s="126"/>
      <c r="S37" s="134"/>
      <c r="T37" s="134"/>
      <c r="U37" s="134"/>
      <c r="V37" s="127"/>
      <c r="W37" s="127"/>
      <c r="X37" s="127"/>
      <c r="Y37" s="127"/>
      <c r="Z37" s="135"/>
    </row>
    <row r="38" spans="1:26" s="136" customFormat="1" ht="82.8" customHeight="1" x14ac:dyDescent="0.3">
      <c r="A38" s="125">
        <v>33</v>
      </c>
      <c r="B38" s="126"/>
      <c r="C38" s="127"/>
      <c r="D38" s="128"/>
      <c r="E38" s="127"/>
      <c r="F38" s="127"/>
      <c r="G38" s="127"/>
      <c r="H38" s="127"/>
      <c r="I38" s="161" t="str">
        <f t="shared" si="1"/>
        <v/>
      </c>
      <c r="J38" s="129"/>
      <c r="K38" s="129"/>
      <c r="L38" s="130"/>
      <c r="M38" s="130"/>
      <c r="N38" s="130"/>
      <c r="O38" s="131" t="str">
        <f t="shared" si="2"/>
        <v/>
      </c>
      <c r="P38" s="132"/>
      <c r="Q38" s="126"/>
      <c r="R38" s="126"/>
      <c r="S38" s="134"/>
      <c r="T38" s="134"/>
      <c r="U38" s="134"/>
      <c r="V38" s="127"/>
      <c r="W38" s="127"/>
      <c r="X38" s="127"/>
      <c r="Y38" s="127"/>
      <c r="Z38" s="135"/>
    </row>
    <row r="39" spans="1:26" s="136" customFormat="1" ht="82.8" customHeight="1" x14ac:dyDescent="0.3">
      <c r="A39" s="125">
        <v>34</v>
      </c>
      <c r="B39" s="126"/>
      <c r="C39" s="127"/>
      <c r="D39" s="128"/>
      <c r="E39" s="127"/>
      <c r="F39" s="127"/>
      <c r="G39" s="127"/>
      <c r="H39" s="127"/>
      <c r="I39" s="161" t="str">
        <f t="shared" si="1"/>
        <v/>
      </c>
      <c r="J39" s="129"/>
      <c r="K39" s="129"/>
      <c r="L39" s="130"/>
      <c r="M39" s="130"/>
      <c r="N39" s="130"/>
      <c r="O39" s="131" t="str">
        <f t="shared" si="2"/>
        <v/>
      </c>
      <c r="P39" s="132"/>
      <c r="Q39" s="126"/>
      <c r="R39" s="126"/>
      <c r="S39" s="134"/>
      <c r="T39" s="134"/>
      <c r="U39" s="134"/>
      <c r="V39" s="127"/>
      <c r="W39" s="127"/>
      <c r="X39" s="127"/>
      <c r="Y39" s="127"/>
      <c r="Z39" s="135"/>
    </row>
    <row r="40" spans="1:26" s="136" customFormat="1" ht="82.8" customHeight="1" x14ac:dyDescent="0.3">
      <c r="A40" s="125">
        <v>35</v>
      </c>
      <c r="B40" s="126"/>
      <c r="C40" s="127"/>
      <c r="D40" s="128"/>
      <c r="E40" s="127"/>
      <c r="F40" s="127"/>
      <c r="G40" s="127"/>
      <c r="H40" s="127"/>
      <c r="I40" s="161" t="str">
        <f t="shared" si="1"/>
        <v/>
      </c>
      <c r="J40" s="129"/>
      <c r="K40" s="129"/>
      <c r="L40" s="130"/>
      <c r="M40" s="130"/>
      <c r="N40" s="130"/>
      <c r="O40" s="131" t="str">
        <f t="shared" si="2"/>
        <v/>
      </c>
      <c r="P40" s="132"/>
      <c r="Q40" s="126"/>
      <c r="R40" s="126"/>
      <c r="S40" s="134"/>
      <c r="T40" s="134"/>
      <c r="U40" s="134"/>
      <c r="V40" s="127"/>
      <c r="W40" s="127"/>
      <c r="X40" s="127"/>
      <c r="Y40" s="127"/>
      <c r="Z40" s="135"/>
    </row>
    <row r="41" spans="1:26" s="136" customFormat="1" ht="82.8" customHeight="1" x14ac:dyDescent="0.3">
      <c r="A41" s="125">
        <v>36</v>
      </c>
      <c r="B41" s="126"/>
      <c r="C41" s="127"/>
      <c r="D41" s="128"/>
      <c r="E41" s="127"/>
      <c r="F41" s="127"/>
      <c r="G41" s="127"/>
      <c r="H41" s="127"/>
      <c r="I41" s="161" t="str">
        <f t="shared" si="1"/>
        <v/>
      </c>
      <c r="J41" s="129"/>
      <c r="K41" s="129"/>
      <c r="L41" s="130"/>
      <c r="M41" s="130"/>
      <c r="N41" s="130"/>
      <c r="O41" s="131" t="str">
        <f t="shared" si="2"/>
        <v/>
      </c>
      <c r="P41" s="132"/>
      <c r="Q41" s="126"/>
      <c r="R41" s="126"/>
      <c r="S41" s="134"/>
      <c r="T41" s="134"/>
      <c r="U41" s="134"/>
      <c r="V41" s="127"/>
      <c r="W41" s="127"/>
      <c r="X41" s="127"/>
      <c r="Y41" s="127"/>
      <c r="Z41" s="135"/>
    </row>
    <row r="42" spans="1:26" s="136" customFormat="1" ht="82.8" customHeight="1" x14ac:dyDescent="0.3">
      <c r="A42" s="125">
        <v>37</v>
      </c>
      <c r="B42" s="126"/>
      <c r="C42" s="127"/>
      <c r="D42" s="128"/>
      <c r="E42" s="127"/>
      <c r="F42" s="127"/>
      <c r="G42" s="127"/>
      <c r="H42" s="127"/>
      <c r="I42" s="161" t="str">
        <f t="shared" si="1"/>
        <v/>
      </c>
      <c r="J42" s="129"/>
      <c r="K42" s="129"/>
      <c r="L42" s="130"/>
      <c r="M42" s="130"/>
      <c r="N42" s="130"/>
      <c r="O42" s="131" t="str">
        <f t="shared" si="2"/>
        <v/>
      </c>
      <c r="P42" s="132"/>
      <c r="Q42" s="126"/>
      <c r="R42" s="126"/>
      <c r="S42" s="134"/>
      <c r="T42" s="134"/>
      <c r="U42" s="134"/>
      <c r="V42" s="127"/>
      <c r="W42" s="127"/>
      <c r="X42" s="127"/>
      <c r="Y42" s="127"/>
      <c r="Z42" s="135"/>
    </row>
    <row r="43" spans="1:26" s="136" customFormat="1" ht="82.8" customHeight="1" x14ac:dyDescent="0.3">
      <c r="A43" s="125">
        <v>38</v>
      </c>
      <c r="B43" s="126"/>
      <c r="C43" s="127"/>
      <c r="D43" s="128"/>
      <c r="E43" s="127"/>
      <c r="F43" s="127"/>
      <c r="G43" s="127"/>
      <c r="H43" s="127"/>
      <c r="I43" s="161" t="str">
        <f t="shared" si="1"/>
        <v/>
      </c>
      <c r="J43" s="129"/>
      <c r="K43" s="129"/>
      <c r="L43" s="130"/>
      <c r="M43" s="130"/>
      <c r="N43" s="130"/>
      <c r="O43" s="131" t="str">
        <f t="shared" si="2"/>
        <v/>
      </c>
      <c r="P43" s="132"/>
      <c r="Q43" s="126"/>
      <c r="R43" s="126"/>
      <c r="S43" s="134"/>
      <c r="T43" s="134"/>
      <c r="U43" s="134"/>
      <c r="V43" s="127"/>
      <c r="W43" s="127"/>
      <c r="X43" s="127"/>
      <c r="Y43" s="127"/>
      <c r="Z43" s="135"/>
    </row>
    <row r="44" spans="1:26" s="136" customFormat="1" ht="82.8" customHeight="1" x14ac:dyDescent="0.3">
      <c r="A44" s="125">
        <v>39</v>
      </c>
      <c r="B44" s="126"/>
      <c r="C44" s="127"/>
      <c r="D44" s="128"/>
      <c r="E44" s="127"/>
      <c r="F44" s="127"/>
      <c r="G44" s="127"/>
      <c r="H44" s="127"/>
      <c r="I44" s="161" t="str">
        <f t="shared" si="1"/>
        <v/>
      </c>
      <c r="J44" s="129"/>
      <c r="K44" s="129"/>
      <c r="L44" s="130"/>
      <c r="M44" s="130"/>
      <c r="N44" s="130"/>
      <c r="O44" s="131" t="str">
        <f t="shared" si="2"/>
        <v/>
      </c>
      <c r="P44" s="132"/>
      <c r="Q44" s="126"/>
      <c r="R44" s="126"/>
      <c r="S44" s="134"/>
      <c r="T44" s="134"/>
      <c r="U44" s="134"/>
      <c r="V44" s="127"/>
      <c r="W44" s="127"/>
      <c r="X44" s="127"/>
      <c r="Y44" s="127"/>
      <c r="Z44" s="135"/>
    </row>
    <row r="45" spans="1:26" s="136" customFormat="1" ht="82.8" customHeight="1" x14ac:dyDescent="0.3">
      <c r="A45" s="125">
        <v>40</v>
      </c>
      <c r="B45" s="126"/>
      <c r="C45" s="127"/>
      <c r="D45" s="128"/>
      <c r="E45" s="127"/>
      <c r="F45" s="127"/>
      <c r="G45" s="127"/>
      <c r="H45" s="127"/>
      <c r="I45" s="161" t="str">
        <f t="shared" si="1"/>
        <v/>
      </c>
      <c r="J45" s="129"/>
      <c r="K45" s="129"/>
      <c r="L45" s="130"/>
      <c r="M45" s="130"/>
      <c r="N45" s="130"/>
      <c r="O45" s="131" t="str">
        <f t="shared" si="2"/>
        <v/>
      </c>
      <c r="P45" s="132"/>
      <c r="Q45" s="126"/>
      <c r="R45" s="126"/>
      <c r="S45" s="134"/>
      <c r="T45" s="134"/>
      <c r="U45" s="134"/>
      <c r="V45" s="127"/>
      <c r="W45" s="127"/>
      <c r="X45" s="127"/>
      <c r="Y45" s="127"/>
      <c r="Z45" s="135"/>
    </row>
    <row r="46" spans="1:26" s="136" customFormat="1" ht="82.8" customHeight="1" x14ac:dyDescent="0.3">
      <c r="A46" s="125">
        <v>41</v>
      </c>
      <c r="B46" s="126"/>
      <c r="C46" s="127"/>
      <c r="D46" s="128"/>
      <c r="E46" s="127"/>
      <c r="F46" s="127"/>
      <c r="G46" s="127"/>
      <c r="H46" s="127"/>
      <c r="I46" s="161" t="str">
        <f t="shared" si="1"/>
        <v/>
      </c>
      <c r="J46" s="129"/>
      <c r="K46" s="129"/>
      <c r="L46" s="130"/>
      <c r="M46" s="130"/>
      <c r="N46" s="130"/>
      <c r="O46" s="131" t="str">
        <f t="shared" si="2"/>
        <v/>
      </c>
      <c r="P46" s="132"/>
      <c r="Q46" s="126"/>
      <c r="R46" s="126"/>
      <c r="S46" s="134"/>
      <c r="T46" s="134"/>
      <c r="U46" s="134"/>
      <c r="V46" s="127"/>
      <c r="W46" s="127"/>
      <c r="X46" s="127"/>
      <c r="Y46" s="127"/>
      <c r="Z46" s="135"/>
    </row>
    <row r="47" spans="1:26" s="136" customFormat="1" ht="82.8" customHeight="1" x14ac:dyDescent="0.3">
      <c r="A47" s="125">
        <v>42</v>
      </c>
      <c r="B47" s="126"/>
      <c r="C47" s="127"/>
      <c r="D47" s="128"/>
      <c r="E47" s="127"/>
      <c r="F47" s="127"/>
      <c r="G47" s="127"/>
      <c r="H47" s="127"/>
      <c r="I47" s="161" t="str">
        <f t="shared" si="1"/>
        <v/>
      </c>
      <c r="J47" s="129"/>
      <c r="K47" s="129"/>
      <c r="L47" s="130"/>
      <c r="M47" s="130"/>
      <c r="N47" s="130"/>
      <c r="O47" s="131" t="str">
        <f t="shared" si="2"/>
        <v/>
      </c>
      <c r="P47" s="132"/>
      <c r="Q47" s="126"/>
      <c r="R47" s="126"/>
      <c r="S47" s="134"/>
      <c r="T47" s="134"/>
      <c r="U47" s="134"/>
      <c r="V47" s="127"/>
      <c r="W47" s="127"/>
      <c r="X47" s="127"/>
      <c r="Y47" s="127"/>
      <c r="Z47" s="135"/>
    </row>
    <row r="48" spans="1:26" s="136" customFormat="1" ht="82.8" customHeight="1" x14ac:dyDescent="0.3">
      <c r="A48" s="125">
        <v>43</v>
      </c>
      <c r="B48" s="126"/>
      <c r="C48" s="127"/>
      <c r="D48" s="128"/>
      <c r="E48" s="127"/>
      <c r="F48" s="127"/>
      <c r="G48" s="127"/>
      <c r="H48" s="127"/>
      <c r="I48" s="161" t="str">
        <f t="shared" si="1"/>
        <v/>
      </c>
      <c r="J48" s="129"/>
      <c r="K48" s="129"/>
      <c r="L48" s="130"/>
      <c r="M48" s="130"/>
      <c r="N48" s="130"/>
      <c r="O48" s="131" t="str">
        <f t="shared" si="2"/>
        <v/>
      </c>
      <c r="P48" s="132"/>
      <c r="Q48" s="126"/>
      <c r="R48" s="126"/>
      <c r="S48" s="134"/>
      <c r="T48" s="134"/>
      <c r="U48" s="134"/>
      <c r="V48" s="127"/>
      <c r="W48" s="127"/>
      <c r="X48" s="127"/>
      <c r="Y48" s="127"/>
      <c r="Z48" s="135"/>
    </row>
    <row r="49" spans="1:26" s="136" customFormat="1" ht="82.8" customHeight="1" x14ac:dyDescent="0.3">
      <c r="A49" s="125">
        <v>44</v>
      </c>
      <c r="B49" s="126"/>
      <c r="C49" s="127"/>
      <c r="D49" s="128"/>
      <c r="E49" s="127"/>
      <c r="F49" s="127"/>
      <c r="G49" s="127"/>
      <c r="H49" s="127"/>
      <c r="I49" s="161" t="str">
        <f t="shared" si="1"/>
        <v/>
      </c>
      <c r="J49" s="129"/>
      <c r="K49" s="129"/>
      <c r="L49" s="130"/>
      <c r="M49" s="130"/>
      <c r="N49" s="130"/>
      <c r="O49" s="131" t="str">
        <f t="shared" si="2"/>
        <v/>
      </c>
      <c r="P49" s="132"/>
      <c r="Q49" s="126"/>
      <c r="R49" s="126"/>
      <c r="S49" s="134"/>
      <c r="T49" s="134"/>
      <c r="U49" s="134"/>
      <c r="V49" s="127"/>
      <c r="W49" s="127"/>
      <c r="X49" s="127"/>
      <c r="Y49" s="127"/>
      <c r="Z49" s="135"/>
    </row>
    <row r="50" spans="1:26" s="136" customFormat="1" ht="82.8" customHeight="1" x14ac:dyDescent="0.3">
      <c r="A50" s="125">
        <v>45</v>
      </c>
      <c r="B50" s="126"/>
      <c r="C50" s="127"/>
      <c r="D50" s="128"/>
      <c r="E50" s="127"/>
      <c r="F50" s="127"/>
      <c r="G50" s="127"/>
      <c r="H50" s="127"/>
      <c r="I50" s="161" t="str">
        <f t="shared" si="1"/>
        <v/>
      </c>
      <c r="J50" s="129"/>
      <c r="K50" s="129"/>
      <c r="L50" s="130"/>
      <c r="M50" s="130"/>
      <c r="N50" s="130"/>
      <c r="O50" s="131" t="str">
        <f t="shared" si="2"/>
        <v/>
      </c>
      <c r="P50" s="132"/>
      <c r="Q50" s="126"/>
      <c r="R50" s="126"/>
      <c r="S50" s="134"/>
      <c r="T50" s="134"/>
      <c r="U50" s="134"/>
      <c r="V50" s="127"/>
      <c r="W50" s="127"/>
      <c r="X50" s="127"/>
      <c r="Y50" s="127"/>
      <c r="Z50" s="135"/>
    </row>
    <row r="51" spans="1:26" s="136" customFormat="1" ht="82.8" customHeight="1" x14ac:dyDescent="0.3">
      <c r="A51" s="125">
        <v>46</v>
      </c>
      <c r="B51" s="126"/>
      <c r="C51" s="127"/>
      <c r="D51" s="128"/>
      <c r="E51" s="127"/>
      <c r="F51" s="127"/>
      <c r="G51" s="127"/>
      <c r="H51" s="127"/>
      <c r="I51" s="161" t="str">
        <f t="shared" si="1"/>
        <v/>
      </c>
      <c r="J51" s="129"/>
      <c r="K51" s="129"/>
      <c r="L51" s="130"/>
      <c r="M51" s="130"/>
      <c r="N51" s="130"/>
      <c r="O51" s="131" t="str">
        <f t="shared" si="2"/>
        <v/>
      </c>
      <c r="P51" s="132"/>
      <c r="Q51" s="126"/>
      <c r="R51" s="126"/>
      <c r="S51" s="134"/>
      <c r="T51" s="134"/>
      <c r="U51" s="134"/>
      <c r="V51" s="127"/>
      <c r="W51" s="127"/>
      <c r="X51" s="127"/>
      <c r="Y51" s="127"/>
      <c r="Z51" s="135"/>
    </row>
    <row r="52" spans="1:26" s="136" customFormat="1" ht="82.8" customHeight="1" x14ac:dyDescent="0.3">
      <c r="A52" s="125">
        <v>47</v>
      </c>
      <c r="B52" s="126"/>
      <c r="C52" s="127"/>
      <c r="D52" s="128"/>
      <c r="E52" s="127"/>
      <c r="F52" s="127"/>
      <c r="G52" s="127"/>
      <c r="H52" s="127"/>
      <c r="I52" s="161" t="str">
        <f t="shared" si="1"/>
        <v/>
      </c>
      <c r="J52" s="129"/>
      <c r="K52" s="129"/>
      <c r="L52" s="130"/>
      <c r="M52" s="130"/>
      <c r="N52" s="130"/>
      <c r="O52" s="131" t="str">
        <f t="shared" si="2"/>
        <v/>
      </c>
      <c r="P52" s="132"/>
      <c r="Q52" s="126"/>
      <c r="R52" s="126"/>
      <c r="S52" s="134"/>
      <c r="T52" s="134"/>
      <c r="U52" s="134"/>
      <c r="V52" s="127"/>
      <c r="W52" s="127"/>
      <c r="X52" s="127"/>
      <c r="Y52" s="127"/>
      <c r="Z52" s="135"/>
    </row>
    <row r="53" spans="1:26" s="136" customFormat="1" ht="82.8" customHeight="1" x14ac:dyDescent="0.3">
      <c r="A53" s="125">
        <v>48</v>
      </c>
      <c r="B53" s="126"/>
      <c r="C53" s="127"/>
      <c r="D53" s="128"/>
      <c r="E53" s="127"/>
      <c r="F53" s="127"/>
      <c r="G53" s="127"/>
      <c r="H53" s="127"/>
      <c r="I53" s="161" t="str">
        <f t="shared" si="1"/>
        <v/>
      </c>
      <c r="J53" s="129"/>
      <c r="K53" s="129"/>
      <c r="L53" s="130"/>
      <c r="M53" s="130"/>
      <c r="N53" s="130"/>
      <c r="O53" s="131" t="str">
        <f t="shared" si="2"/>
        <v/>
      </c>
      <c r="P53" s="132"/>
      <c r="Q53" s="126"/>
      <c r="R53" s="126"/>
      <c r="S53" s="134"/>
      <c r="T53" s="134"/>
      <c r="U53" s="134"/>
      <c r="V53" s="127"/>
      <c r="W53" s="127"/>
      <c r="X53" s="127"/>
      <c r="Y53" s="127"/>
      <c r="Z53" s="135"/>
    </row>
    <row r="54" spans="1:26" s="136" customFormat="1" ht="82.8" customHeight="1" x14ac:dyDescent="0.3">
      <c r="A54" s="125">
        <v>49</v>
      </c>
      <c r="B54" s="126"/>
      <c r="C54" s="127"/>
      <c r="D54" s="128"/>
      <c r="E54" s="127"/>
      <c r="F54" s="127"/>
      <c r="G54" s="127"/>
      <c r="H54" s="127"/>
      <c r="I54" s="161" t="str">
        <f t="shared" si="1"/>
        <v/>
      </c>
      <c r="J54" s="129"/>
      <c r="K54" s="129"/>
      <c r="L54" s="130"/>
      <c r="M54" s="130"/>
      <c r="N54" s="130"/>
      <c r="O54" s="131" t="str">
        <f t="shared" si="2"/>
        <v/>
      </c>
      <c r="P54" s="132"/>
      <c r="Q54" s="126"/>
      <c r="R54" s="126"/>
      <c r="S54" s="134"/>
      <c r="T54" s="134"/>
      <c r="U54" s="134"/>
      <c r="V54" s="127"/>
      <c r="W54" s="127"/>
      <c r="X54" s="127"/>
      <c r="Y54" s="127"/>
      <c r="Z54" s="135"/>
    </row>
    <row r="55" spans="1:26" s="136" customFormat="1" ht="82.8" customHeight="1" x14ac:dyDescent="0.3">
      <c r="A55" s="125">
        <v>50</v>
      </c>
      <c r="B55" s="126"/>
      <c r="C55" s="127"/>
      <c r="D55" s="128"/>
      <c r="E55" s="127"/>
      <c r="F55" s="127"/>
      <c r="G55" s="127"/>
      <c r="H55" s="127"/>
      <c r="I55" s="161" t="str">
        <f t="shared" si="1"/>
        <v/>
      </c>
      <c r="J55" s="129"/>
      <c r="K55" s="129"/>
      <c r="L55" s="130"/>
      <c r="M55" s="130"/>
      <c r="N55" s="130"/>
      <c r="O55" s="131" t="str">
        <f t="shared" si="2"/>
        <v/>
      </c>
      <c r="P55" s="132"/>
      <c r="Q55" s="126"/>
      <c r="R55" s="126"/>
      <c r="S55" s="134"/>
      <c r="T55" s="134"/>
      <c r="U55" s="134"/>
      <c r="V55" s="127"/>
      <c r="W55" s="127"/>
      <c r="X55" s="127"/>
      <c r="Y55" s="127"/>
      <c r="Z55" s="135"/>
    </row>
    <row r="56" spans="1:26" s="136" customFormat="1" ht="82.8" customHeight="1" x14ac:dyDescent="0.3">
      <c r="A56" s="125">
        <v>51</v>
      </c>
      <c r="B56" s="126"/>
      <c r="C56" s="127"/>
      <c r="D56" s="128"/>
      <c r="E56" s="127"/>
      <c r="F56" s="127"/>
      <c r="G56" s="127"/>
      <c r="H56" s="127"/>
      <c r="I56" s="161" t="str">
        <f t="shared" si="1"/>
        <v/>
      </c>
      <c r="J56" s="129"/>
      <c r="K56" s="129"/>
      <c r="L56" s="130"/>
      <c r="M56" s="130"/>
      <c r="N56" s="130"/>
      <c r="O56" s="131" t="str">
        <f t="shared" si="2"/>
        <v/>
      </c>
      <c r="P56" s="132"/>
      <c r="Q56" s="126"/>
      <c r="R56" s="126"/>
      <c r="S56" s="134"/>
      <c r="T56" s="134"/>
      <c r="U56" s="134"/>
      <c r="V56" s="127"/>
      <c r="W56" s="127"/>
      <c r="X56" s="127"/>
      <c r="Y56" s="127"/>
      <c r="Z56" s="135"/>
    </row>
    <row r="57" spans="1:26" s="136" customFormat="1" ht="82.8" customHeight="1" x14ac:dyDescent="0.3">
      <c r="A57" s="125">
        <v>52</v>
      </c>
      <c r="B57" s="126"/>
      <c r="C57" s="127"/>
      <c r="D57" s="128"/>
      <c r="E57" s="127"/>
      <c r="F57" s="127"/>
      <c r="G57" s="127"/>
      <c r="H57" s="127"/>
      <c r="I57" s="161" t="str">
        <f t="shared" si="1"/>
        <v/>
      </c>
      <c r="J57" s="129"/>
      <c r="K57" s="129"/>
      <c r="L57" s="130"/>
      <c r="M57" s="130"/>
      <c r="N57" s="130"/>
      <c r="O57" s="131" t="str">
        <f t="shared" si="2"/>
        <v/>
      </c>
      <c r="P57" s="132"/>
      <c r="Q57" s="126"/>
      <c r="R57" s="126"/>
      <c r="S57" s="134"/>
      <c r="T57" s="134"/>
      <c r="U57" s="134"/>
      <c r="V57" s="127"/>
      <c r="W57" s="127"/>
      <c r="X57" s="127"/>
      <c r="Y57" s="127"/>
      <c r="Z57" s="135"/>
    </row>
    <row r="58" spans="1:26" s="136" customFormat="1" ht="82.8" customHeight="1" x14ac:dyDescent="0.3">
      <c r="A58" s="125">
        <v>53</v>
      </c>
      <c r="B58" s="126"/>
      <c r="C58" s="127"/>
      <c r="D58" s="128"/>
      <c r="E58" s="127"/>
      <c r="F58" s="127"/>
      <c r="G58" s="127"/>
      <c r="H58" s="127"/>
      <c r="I58" s="161" t="str">
        <f t="shared" si="1"/>
        <v/>
      </c>
      <c r="J58" s="129"/>
      <c r="K58" s="129"/>
      <c r="L58" s="130"/>
      <c r="M58" s="130"/>
      <c r="N58" s="130"/>
      <c r="O58" s="131" t="str">
        <f t="shared" si="2"/>
        <v/>
      </c>
      <c r="P58" s="132"/>
      <c r="Q58" s="126"/>
      <c r="R58" s="126"/>
      <c r="S58" s="134"/>
      <c r="T58" s="134"/>
      <c r="U58" s="134"/>
      <c r="V58" s="127"/>
      <c r="W58" s="127"/>
      <c r="X58" s="127"/>
      <c r="Y58" s="127"/>
      <c r="Z58" s="135"/>
    </row>
    <row r="59" spans="1:26" s="136" customFormat="1" ht="82.8" customHeight="1" x14ac:dyDescent="0.3">
      <c r="A59" s="125">
        <v>54</v>
      </c>
      <c r="B59" s="126"/>
      <c r="C59" s="127"/>
      <c r="D59" s="128"/>
      <c r="E59" s="127"/>
      <c r="F59" s="127"/>
      <c r="G59" s="127"/>
      <c r="H59" s="127"/>
      <c r="I59" s="161" t="str">
        <f t="shared" si="1"/>
        <v/>
      </c>
      <c r="J59" s="129"/>
      <c r="K59" s="129"/>
      <c r="L59" s="130"/>
      <c r="M59" s="130"/>
      <c r="N59" s="130"/>
      <c r="O59" s="131" t="str">
        <f t="shared" si="2"/>
        <v/>
      </c>
      <c r="P59" s="132"/>
      <c r="Q59" s="126"/>
      <c r="R59" s="126"/>
      <c r="S59" s="134"/>
      <c r="T59" s="134"/>
      <c r="U59" s="134"/>
      <c r="V59" s="127"/>
      <c r="W59" s="127"/>
      <c r="X59" s="127"/>
      <c r="Y59" s="127"/>
      <c r="Z59" s="135"/>
    </row>
    <row r="60" spans="1:26" s="136" customFormat="1" ht="82.8" customHeight="1" x14ac:dyDescent="0.3">
      <c r="A60" s="125">
        <v>55</v>
      </c>
      <c r="B60" s="126"/>
      <c r="C60" s="127"/>
      <c r="D60" s="128"/>
      <c r="E60" s="127"/>
      <c r="F60" s="127"/>
      <c r="G60" s="127"/>
      <c r="H60" s="127"/>
      <c r="I60" s="161" t="str">
        <f t="shared" si="1"/>
        <v/>
      </c>
      <c r="J60" s="129"/>
      <c r="K60" s="129"/>
      <c r="L60" s="130"/>
      <c r="M60" s="130"/>
      <c r="N60" s="130"/>
      <c r="O60" s="131" t="str">
        <f t="shared" si="2"/>
        <v/>
      </c>
      <c r="P60" s="132"/>
      <c r="Q60" s="126"/>
      <c r="R60" s="126"/>
      <c r="S60" s="134"/>
      <c r="T60" s="134"/>
      <c r="U60" s="134"/>
      <c r="V60" s="127"/>
      <c r="W60" s="127"/>
      <c r="X60" s="127"/>
      <c r="Y60" s="127"/>
      <c r="Z60" s="135"/>
    </row>
    <row r="61" spans="1:26" s="136" customFormat="1" ht="82.8" customHeight="1" x14ac:dyDescent="0.3">
      <c r="A61" s="125">
        <v>56</v>
      </c>
      <c r="B61" s="126"/>
      <c r="C61" s="127"/>
      <c r="D61" s="128"/>
      <c r="E61" s="127"/>
      <c r="F61" s="127"/>
      <c r="G61" s="127"/>
      <c r="H61" s="127"/>
      <c r="I61" s="161" t="str">
        <f t="shared" si="1"/>
        <v/>
      </c>
      <c r="J61" s="129"/>
      <c r="K61" s="129"/>
      <c r="L61" s="130"/>
      <c r="M61" s="130"/>
      <c r="N61" s="130"/>
      <c r="O61" s="131" t="str">
        <f t="shared" si="2"/>
        <v/>
      </c>
      <c r="P61" s="132"/>
      <c r="Q61" s="126"/>
      <c r="R61" s="126"/>
      <c r="S61" s="134"/>
      <c r="T61" s="134"/>
      <c r="U61" s="134"/>
      <c r="V61" s="127"/>
      <c r="W61" s="127"/>
      <c r="X61" s="127"/>
      <c r="Y61" s="127"/>
      <c r="Z61" s="135"/>
    </row>
    <row r="62" spans="1:26" s="136" customFormat="1" ht="82.8" customHeight="1" x14ac:dyDescent="0.3">
      <c r="A62" s="125">
        <v>57</v>
      </c>
      <c r="B62" s="126"/>
      <c r="C62" s="127"/>
      <c r="D62" s="128"/>
      <c r="E62" s="127"/>
      <c r="F62" s="127"/>
      <c r="G62" s="127"/>
      <c r="H62" s="127"/>
      <c r="I62" s="161" t="str">
        <f t="shared" si="1"/>
        <v/>
      </c>
      <c r="J62" s="129"/>
      <c r="K62" s="129"/>
      <c r="L62" s="130"/>
      <c r="M62" s="130"/>
      <c r="N62" s="130"/>
      <c r="O62" s="131" t="str">
        <f t="shared" si="2"/>
        <v/>
      </c>
      <c r="P62" s="132"/>
      <c r="Q62" s="126"/>
      <c r="R62" s="126"/>
      <c r="S62" s="134"/>
      <c r="T62" s="134"/>
      <c r="U62" s="134"/>
      <c r="V62" s="127"/>
      <c r="W62" s="127"/>
      <c r="X62" s="127"/>
      <c r="Y62" s="127"/>
      <c r="Z62" s="135"/>
    </row>
    <row r="63" spans="1:26" s="136" customFormat="1" ht="82.8" customHeight="1" x14ac:dyDescent="0.3">
      <c r="A63" s="125">
        <v>58</v>
      </c>
      <c r="B63" s="126"/>
      <c r="C63" s="127"/>
      <c r="D63" s="128"/>
      <c r="E63" s="127"/>
      <c r="F63" s="127"/>
      <c r="G63" s="127"/>
      <c r="H63" s="127"/>
      <c r="I63" s="161" t="str">
        <f t="shared" si="1"/>
        <v/>
      </c>
      <c r="J63" s="129"/>
      <c r="K63" s="129"/>
      <c r="L63" s="130"/>
      <c r="M63" s="130"/>
      <c r="N63" s="130"/>
      <c r="O63" s="131" t="str">
        <f t="shared" si="2"/>
        <v/>
      </c>
      <c r="P63" s="132"/>
      <c r="Q63" s="126"/>
      <c r="R63" s="126"/>
      <c r="S63" s="134"/>
      <c r="T63" s="134"/>
      <c r="U63" s="134"/>
      <c r="V63" s="127"/>
      <c r="W63" s="127"/>
      <c r="X63" s="127"/>
      <c r="Y63" s="127"/>
      <c r="Z63" s="135"/>
    </row>
    <row r="64" spans="1:26" s="136" customFormat="1" ht="82.8" customHeight="1" x14ac:dyDescent="0.3">
      <c r="A64" s="125">
        <v>59</v>
      </c>
      <c r="B64" s="126"/>
      <c r="C64" s="127"/>
      <c r="D64" s="128"/>
      <c r="E64" s="127"/>
      <c r="F64" s="127"/>
      <c r="G64" s="127"/>
      <c r="H64" s="127"/>
      <c r="I64" s="161" t="str">
        <f t="shared" si="1"/>
        <v/>
      </c>
      <c r="J64" s="129"/>
      <c r="K64" s="129"/>
      <c r="L64" s="130"/>
      <c r="M64" s="130"/>
      <c r="N64" s="130"/>
      <c r="O64" s="131" t="str">
        <f t="shared" si="2"/>
        <v/>
      </c>
      <c r="P64" s="132"/>
      <c r="Q64" s="126"/>
      <c r="R64" s="126"/>
      <c r="S64" s="134"/>
      <c r="T64" s="134"/>
      <c r="U64" s="134"/>
      <c r="V64" s="127"/>
      <c r="W64" s="127"/>
      <c r="X64" s="127"/>
      <c r="Y64" s="127"/>
      <c r="Z64" s="135"/>
    </row>
    <row r="65" spans="1:26" s="136" customFormat="1" ht="82.8" customHeight="1" x14ac:dyDescent="0.3">
      <c r="A65" s="125">
        <v>60</v>
      </c>
      <c r="B65" s="126"/>
      <c r="C65" s="127"/>
      <c r="D65" s="128"/>
      <c r="E65" s="127"/>
      <c r="F65" s="127"/>
      <c r="G65" s="127"/>
      <c r="H65" s="127"/>
      <c r="I65" s="161" t="str">
        <f t="shared" si="1"/>
        <v/>
      </c>
      <c r="J65" s="129"/>
      <c r="K65" s="129"/>
      <c r="L65" s="130"/>
      <c r="M65" s="130"/>
      <c r="N65" s="130"/>
      <c r="O65" s="131" t="str">
        <f t="shared" si="2"/>
        <v/>
      </c>
      <c r="P65" s="132"/>
      <c r="Q65" s="126"/>
      <c r="R65" s="126"/>
      <c r="S65" s="134"/>
      <c r="T65" s="134"/>
      <c r="U65" s="134"/>
      <c r="V65" s="127"/>
      <c r="W65" s="127"/>
      <c r="X65" s="127"/>
      <c r="Y65" s="127"/>
      <c r="Z65" s="135"/>
    </row>
    <row r="66" spans="1:26" s="136" customFormat="1" ht="82.8" customHeight="1" x14ac:dyDescent="0.3">
      <c r="A66" s="125">
        <v>61</v>
      </c>
      <c r="B66" s="126"/>
      <c r="C66" s="127"/>
      <c r="D66" s="128"/>
      <c r="E66" s="127"/>
      <c r="F66" s="127"/>
      <c r="G66" s="127"/>
      <c r="H66" s="127"/>
      <c r="I66" s="161" t="str">
        <f t="shared" si="1"/>
        <v/>
      </c>
      <c r="J66" s="129"/>
      <c r="K66" s="129"/>
      <c r="L66" s="130"/>
      <c r="M66" s="130"/>
      <c r="N66" s="130"/>
      <c r="O66" s="131" t="str">
        <f t="shared" si="2"/>
        <v/>
      </c>
      <c r="P66" s="132"/>
      <c r="Q66" s="126"/>
      <c r="R66" s="126"/>
      <c r="S66" s="134"/>
      <c r="T66" s="134"/>
      <c r="U66" s="134"/>
      <c r="V66" s="127"/>
      <c r="W66" s="127"/>
      <c r="X66" s="127"/>
      <c r="Y66" s="127"/>
      <c r="Z66" s="135"/>
    </row>
    <row r="67" spans="1:26" s="136" customFormat="1" ht="82.8" customHeight="1" x14ac:dyDescent="0.3">
      <c r="A67" s="125">
        <v>62</v>
      </c>
      <c r="B67" s="126"/>
      <c r="C67" s="127"/>
      <c r="D67" s="128"/>
      <c r="E67" s="127"/>
      <c r="F67" s="127"/>
      <c r="G67" s="127"/>
      <c r="H67" s="127"/>
      <c r="I67" s="161" t="str">
        <f t="shared" si="1"/>
        <v/>
      </c>
      <c r="J67" s="129"/>
      <c r="K67" s="129"/>
      <c r="L67" s="130"/>
      <c r="M67" s="130"/>
      <c r="N67" s="130"/>
      <c r="O67" s="131" t="str">
        <f t="shared" si="2"/>
        <v/>
      </c>
      <c r="P67" s="132"/>
      <c r="Q67" s="126"/>
      <c r="R67" s="126"/>
      <c r="S67" s="134"/>
      <c r="T67" s="134"/>
      <c r="U67" s="134"/>
      <c r="V67" s="127"/>
      <c r="W67" s="127"/>
      <c r="X67" s="127"/>
      <c r="Y67" s="127"/>
      <c r="Z67" s="135"/>
    </row>
    <row r="68" spans="1:26" s="136" customFormat="1" ht="82.8" customHeight="1" x14ac:dyDescent="0.3">
      <c r="A68" s="125">
        <v>63</v>
      </c>
      <c r="B68" s="126"/>
      <c r="C68" s="127"/>
      <c r="D68" s="128"/>
      <c r="E68" s="127"/>
      <c r="F68" s="127"/>
      <c r="G68" s="127"/>
      <c r="H68" s="127"/>
      <c r="I68" s="161" t="str">
        <f t="shared" si="1"/>
        <v/>
      </c>
      <c r="J68" s="129"/>
      <c r="K68" s="129"/>
      <c r="L68" s="130"/>
      <c r="M68" s="130"/>
      <c r="N68" s="130"/>
      <c r="O68" s="131" t="str">
        <f t="shared" si="2"/>
        <v/>
      </c>
      <c r="P68" s="132"/>
      <c r="Q68" s="126"/>
      <c r="R68" s="126"/>
      <c r="S68" s="134"/>
      <c r="T68" s="134"/>
      <c r="U68" s="134"/>
      <c r="V68" s="127"/>
      <c r="W68" s="127"/>
      <c r="X68" s="127"/>
      <c r="Y68" s="127"/>
      <c r="Z68" s="135"/>
    </row>
    <row r="69" spans="1:26" s="136" customFormat="1" ht="82.8" customHeight="1" x14ac:dyDescent="0.3">
      <c r="A69" s="125">
        <v>64</v>
      </c>
      <c r="B69" s="126"/>
      <c r="C69" s="127"/>
      <c r="D69" s="128"/>
      <c r="E69" s="127"/>
      <c r="F69" s="127"/>
      <c r="G69" s="127"/>
      <c r="H69" s="127"/>
      <c r="I69" s="161" t="str">
        <f t="shared" si="1"/>
        <v/>
      </c>
      <c r="J69" s="129"/>
      <c r="K69" s="129"/>
      <c r="L69" s="130"/>
      <c r="M69" s="130"/>
      <c r="N69" s="130"/>
      <c r="O69" s="131" t="str">
        <f t="shared" si="2"/>
        <v/>
      </c>
      <c r="P69" s="132"/>
      <c r="Q69" s="126"/>
      <c r="R69" s="126"/>
      <c r="S69" s="134"/>
      <c r="T69" s="134"/>
      <c r="U69" s="134"/>
      <c r="V69" s="127"/>
      <c r="W69" s="127"/>
      <c r="X69" s="127"/>
      <c r="Y69" s="127"/>
      <c r="Z69" s="135"/>
    </row>
    <row r="70" spans="1:26" s="136" customFormat="1" ht="82.8" customHeight="1" x14ac:dyDescent="0.3">
      <c r="A70" s="125">
        <v>65</v>
      </c>
      <c r="B70" s="126"/>
      <c r="C70" s="127"/>
      <c r="D70" s="128"/>
      <c r="E70" s="127"/>
      <c r="F70" s="127"/>
      <c r="G70" s="127"/>
      <c r="H70" s="127"/>
      <c r="I70" s="161" t="str">
        <f t="shared" si="1"/>
        <v/>
      </c>
      <c r="J70" s="129"/>
      <c r="K70" s="129"/>
      <c r="L70" s="130"/>
      <c r="M70" s="130"/>
      <c r="N70" s="130"/>
      <c r="O70" s="131" t="str">
        <f t="shared" si="2"/>
        <v/>
      </c>
      <c r="P70" s="132"/>
      <c r="Q70" s="126"/>
      <c r="R70" s="126"/>
      <c r="S70" s="134"/>
      <c r="T70" s="134"/>
      <c r="U70" s="134"/>
      <c r="V70" s="127"/>
      <c r="W70" s="127"/>
      <c r="X70" s="127"/>
      <c r="Y70" s="127"/>
      <c r="Z70" s="135"/>
    </row>
    <row r="71" spans="1:26" s="136" customFormat="1" ht="82.8" customHeight="1" x14ac:dyDescent="0.3">
      <c r="A71" s="125">
        <v>66</v>
      </c>
      <c r="B71" s="126"/>
      <c r="C71" s="127"/>
      <c r="D71" s="128"/>
      <c r="E71" s="127"/>
      <c r="F71" s="127"/>
      <c r="G71" s="127"/>
      <c r="H71" s="127"/>
      <c r="I71" s="161" t="str">
        <f t="shared" ref="I71:I134" si="3">IF(OR(C71="Yes",D71="No",F71="No"),"5. Disqualified from GASB 96",
IF(AND(C71="No",OR(D71="Yes",D71="No, but will once implementation is complete"),E71="No",F71="Yes"),"1. Short-Term SBITA — Record an expense as payments are made.",
IF(AND(C71="No",D71="Yes",E71="Yes",F71="Yes",G71="Yes"),"2. SBITA (Other than a Short-Term SBITA) — Use GASB 96 process if subscription payments total exceeds capitalization threshold. Be sure to complete all columns in this row.",
IF(AND(C71="No",D71="No, but will once implementation is complete",E71="Yes",F71="Yes",G71="Yes"),"3. Will be a SBITA (Other than a Short-Term SBITA) in a future fiscal year — Use GASB 96 process if subscription payments total exceeds capitalization threshold. Disclose any capitalizable expenses on the Prepayments Log.",
IF(AND(C71="No",OR(D71="Yes",D71="No, but will once implementation is complete"),E71="Yes",F71="Yes",G71="No"),"4. Record an expense as payments are made. Disclose any expenses of variable payments recognized in the reporting period. (No asset or liability recorded.)","")))))</f>
        <v/>
      </c>
      <c r="J71" s="129"/>
      <c r="K71" s="129"/>
      <c r="L71" s="130"/>
      <c r="M71" s="130"/>
      <c r="N71" s="130"/>
      <c r="O71" s="131" t="str">
        <f t="shared" si="2"/>
        <v/>
      </c>
      <c r="P71" s="132"/>
      <c r="Q71" s="126"/>
      <c r="R71" s="126"/>
      <c r="S71" s="134"/>
      <c r="T71" s="134"/>
      <c r="U71" s="134"/>
      <c r="V71" s="127"/>
      <c r="W71" s="127"/>
      <c r="X71" s="127"/>
      <c r="Y71" s="127"/>
      <c r="Z71" s="135"/>
    </row>
    <row r="72" spans="1:26" s="136" customFormat="1" ht="82.8" customHeight="1" x14ac:dyDescent="0.3">
      <c r="A72" s="125">
        <v>67</v>
      </c>
      <c r="B72" s="126"/>
      <c r="C72" s="127"/>
      <c r="D72" s="128"/>
      <c r="E72" s="127"/>
      <c r="F72" s="127"/>
      <c r="G72" s="127"/>
      <c r="H72" s="127"/>
      <c r="I72" s="161" t="str">
        <f t="shared" si="3"/>
        <v/>
      </c>
      <c r="J72" s="129"/>
      <c r="K72" s="129"/>
      <c r="L72" s="130"/>
      <c r="M72" s="130"/>
      <c r="N72" s="130"/>
      <c r="O72" s="131" t="str">
        <f t="shared" si="2"/>
        <v/>
      </c>
      <c r="P72" s="132"/>
      <c r="Q72" s="126"/>
      <c r="R72" s="126"/>
      <c r="S72" s="134"/>
      <c r="T72" s="134"/>
      <c r="U72" s="134"/>
      <c r="V72" s="127"/>
      <c r="W72" s="127"/>
      <c r="X72" s="127"/>
      <c r="Y72" s="127"/>
      <c r="Z72" s="135"/>
    </row>
    <row r="73" spans="1:26" s="136" customFormat="1" ht="82.8" customHeight="1" x14ac:dyDescent="0.3">
      <c r="A73" s="125">
        <v>68</v>
      </c>
      <c r="B73" s="126"/>
      <c r="C73" s="127"/>
      <c r="D73" s="128"/>
      <c r="E73" s="127"/>
      <c r="F73" s="127"/>
      <c r="G73" s="127"/>
      <c r="H73" s="127"/>
      <c r="I73" s="161" t="str">
        <f t="shared" si="3"/>
        <v/>
      </c>
      <c r="J73" s="129"/>
      <c r="K73" s="129"/>
      <c r="L73" s="130"/>
      <c r="M73" s="130"/>
      <c r="N73" s="130"/>
      <c r="O73" s="131" t="str">
        <f t="shared" si="2"/>
        <v/>
      </c>
      <c r="P73" s="132"/>
      <c r="Q73" s="126"/>
      <c r="R73" s="126"/>
      <c r="S73" s="134"/>
      <c r="T73" s="134"/>
      <c r="U73" s="134"/>
      <c r="V73" s="127"/>
      <c r="W73" s="127"/>
      <c r="X73" s="127"/>
      <c r="Y73" s="127"/>
      <c r="Z73" s="135"/>
    </row>
    <row r="74" spans="1:26" s="136" customFormat="1" ht="82.8" customHeight="1" x14ac:dyDescent="0.3">
      <c r="A74" s="125">
        <v>69</v>
      </c>
      <c r="B74" s="126"/>
      <c r="C74" s="127"/>
      <c r="D74" s="128"/>
      <c r="E74" s="127"/>
      <c r="F74" s="127"/>
      <c r="G74" s="127"/>
      <c r="H74" s="127"/>
      <c r="I74" s="161" t="str">
        <f t="shared" si="3"/>
        <v/>
      </c>
      <c r="J74" s="129"/>
      <c r="K74" s="129"/>
      <c r="L74" s="130"/>
      <c r="M74" s="130"/>
      <c r="N74" s="130"/>
      <c r="O74" s="131" t="str">
        <f t="shared" si="2"/>
        <v/>
      </c>
      <c r="P74" s="132"/>
      <c r="Q74" s="126"/>
      <c r="R74" s="126"/>
      <c r="S74" s="134"/>
      <c r="T74" s="134"/>
      <c r="U74" s="134"/>
      <c r="V74" s="127"/>
      <c r="W74" s="127"/>
      <c r="X74" s="127"/>
      <c r="Y74" s="127"/>
      <c r="Z74" s="135"/>
    </row>
    <row r="75" spans="1:26" s="136" customFormat="1" ht="82.8" customHeight="1" x14ac:dyDescent="0.3">
      <c r="A75" s="125">
        <v>70</v>
      </c>
      <c r="B75" s="126"/>
      <c r="C75" s="127"/>
      <c r="D75" s="128"/>
      <c r="E75" s="127"/>
      <c r="F75" s="127"/>
      <c r="G75" s="127"/>
      <c r="H75" s="127"/>
      <c r="I75" s="161" t="str">
        <f t="shared" si="3"/>
        <v/>
      </c>
      <c r="J75" s="129"/>
      <c r="K75" s="129"/>
      <c r="L75" s="130"/>
      <c r="M75" s="130"/>
      <c r="N75" s="130"/>
      <c r="O75" s="131" t="str">
        <f t="shared" si="2"/>
        <v/>
      </c>
      <c r="P75" s="132"/>
      <c r="Q75" s="126"/>
      <c r="R75" s="126"/>
      <c r="S75" s="134"/>
      <c r="T75" s="134"/>
      <c r="U75" s="134"/>
      <c r="V75" s="127"/>
      <c r="W75" s="127"/>
      <c r="X75" s="127"/>
      <c r="Y75" s="127"/>
      <c r="Z75" s="135"/>
    </row>
    <row r="76" spans="1:26" s="136" customFormat="1" ht="82.8" customHeight="1" x14ac:dyDescent="0.3">
      <c r="A76" s="125">
        <v>71</v>
      </c>
      <c r="B76" s="126"/>
      <c r="C76" s="127"/>
      <c r="D76" s="128"/>
      <c r="E76" s="127"/>
      <c r="F76" s="127"/>
      <c r="G76" s="127"/>
      <c r="H76" s="127"/>
      <c r="I76" s="161" t="str">
        <f t="shared" si="3"/>
        <v/>
      </c>
      <c r="J76" s="129"/>
      <c r="K76" s="129"/>
      <c r="L76" s="130"/>
      <c r="M76" s="130"/>
      <c r="N76" s="130"/>
      <c r="O76" s="131" t="str">
        <f t="shared" ref="O76:O139" si="4">IF(E76="Yes","Enter the Subscription Term Here.",
IF(E76="No","N/A",""))</f>
        <v/>
      </c>
      <c r="P76" s="132"/>
      <c r="Q76" s="126"/>
      <c r="R76" s="126"/>
      <c r="S76" s="134"/>
      <c r="T76" s="134"/>
      <c r="U76" s="134"/>
      <c r="V76" s="127"/>
      <c r="W76" s="127"/>
      <c r="X76" s="127"/>
      <c r="Y76" s="127"/>
      <c r="Z76" s="135"/>
    </row>
    <row r="77" spans="1:26" s="136" customFormat="1" ht="82.8" customHeight="1" x14ac:dyDescent="0.3">
      <c r="A77" s="125">
        <v>72</v>
      </c>
      <c r="B77" s="126"/>
      <c r="C77" s="127"/>
      <c r="D77" s="128"/>
      <c r="E77" s="127"/>
      <c r="F77" s="127"/>
      <c r="G77" s="127"/>
      <c r="H77" s="127"/>
      <c r="I77" s="161" t="str">
        <f t="shared" si="3"/>
        <v/>
      </c>
      <c r="J77" s="129"/>
      <c r="K77" s="129"/>
      <c r="L77" s="130"/>
      <c r="M77" s="130"/>
      <c r="N77" s="130"/>
      <c r="O77" s="131" t="str">
        <f t="shared" si="4"/>
        <v/>
      </c>
      <c r="P77" s="132"/>
      <c r="Q77" s="126"/>
      <c r="R77" s="126"/>
      <c r="S77" s="134"/>
      <c r="T77" s="134"/>
      <c r="U77" s="134"/>
      <c r="V77" s="127"/>
      <c r="W77" s="127"/>
      <c r="X77" s="127"/>
      <c r="Y77" s="127"/>
      <c r="Z77" s="135"/>
    </row>
    <row r="78" spans="1:26" s="136" customFormat="1" ht="82.8" customHeight="1" x14ac:dyDescent="0.3">
      <c r="A78" s="125">
        <v>73</v>
      </c>
      <c r="B78" s="126"/>
      <c r="C78" s="127"/>
      <c r="D78" s="128"/>
      <c r="E78" s="127"/>
      <c r="F78" s="127"/>
      <c r="G78" s="127"/>
      <c r="H78" s="127"/>
      <c r="I78" s="161" t="str">
        <f t="shared" si="3"/>
        <v/>
      </c>
      <c r="J78" s="129"/>
      <c r="K78" s="129"/>
      <c r="L78" s="130"/>
      <c r="M78" s="130"/>
      <c r="N78" s="130"/>
      <c r="O78" s="131" t="str">
        <f t="shared" si="4"/>
        <v/>
      </c>
      <c r="P78" s="132"/>
      <c r="Q78" s="126"/>
      <c r="R78" s="126"/>
      <c r="S78" s="134"/>
      <c r="T78" s="134"/>
      <c r="U78" s="134"/>
      <c r="V78" s="127"/>
      <c r="W78" s="127"/>
      <c r="X78" s="127"/>
      <c r="Y78" s="127"/>
      <c r="Z78" s="135"/>
    </row>
    <row r="79" spans="1:26" s="136" customFormat="1" ht="82.8" customHeight="1" x14ac:dyDescent="0.3">
      <c r="A79" s="125">
        <v>74</v>
      </c>
      <c r="B79" s="126"/>
      <c r="C79" s="127"/>
      <c r="D79" s="128"/>
      <c r="E79" s="127"/>
      <c r="F79" s="127"/>
      <c r="G79" s="127"/>
      <c r="H79" s="127"/>
      <c r="I79" s="161" t="str">
        <f t="shared" si="3"/>
        <v/>
      </c>
      <c r="J79" s="129"/>
      <c r="K79" s="129"/>
      <c r="L79" s="130"/>
      <c r="M79" s="130"/>
      <c r="N79" s="130"/>
      <c r="O79" s="131" t="str">
        <f t="shared" si="4"/>
        <v/>
      </c>
      <c r="P79" s="132"/>
      <c r="Q79" s="126"/>
      <c r="R79" s="126"/>
      <c r="S79" s="134"/>
      <c r="T79" s="134"/>
      <c r="U79" s="134"/>
      <c r="V79" s="127"/>
      <c r="W79" s="127"/>
      <c r="X79" s="127"/>
      <c r="Y79" s="127"/>
      <c r="Z79" s="135"/>
    </row>
    <row r="80" spans="1:26" s="136" customFormat="1" ht="82.8" customHeight="1" x14ac:dyDescent="0.3">
      <c r="A80" s="125">
        <v>75</v>
      </c>
      <c r="B80" s="126"/>
      <c r="C80" s="127"/>
      <c r="D80" s="128"/>
      <c r="E80" s="127"/>
      <c r="F80" s="127"/>
      <c r="G80" s="127"/>
      <c r="H80" s="127"/>
      <c r="I80" s="161" t="str">
        <f t="shared" si="3"/>
        <v/>
      </c>
      <c r="J80" s="129"/>
      <c r="K80" s="129"/>
      <c r="L80" s="130"/>
      <c r="M80" s="130"/>
      <c r="N80" s="130"/>
      <c r="O80" s="131" t="str">
        <f t="shared" si="4"/>
        <v/>
      </c>
      <c r="P80" s="132"/>
      <c r="Q80" s="126"/>
      <c r="R80" s="126"/>
      <c r="S80" s="134"/>
      <c r="T80" s="134"/>
      <c r="U80" s="134"/>
      <c r="V80" s="127"/>
      <c r="W80" s="127"/>
      <c r="X80" s="127"/>
      <c r="Y80" s="127"/>
      <c r="Z80" s="135"/>
    </row>
    <row r="81" spans="1:26" s="136" customFormat="1" ht="82.8" customHeight="1" x14ac:dyDescent="0.3">
      <c r="A81" s="125">
        <v>76</v>
      </c>
      <c r="B81" s="126"/>
      <c r="C81" s="127"/>
      <c r="D81" s="128"/>
      <c r="E81" s="127"/>
      <c r="F81" s="127"/>
      <c r="G81" s="127"/>
      <c r="H81" s="127"/>
      <c r="I81" s="161" t="str">
        <f t="shared" si="3"/>
        <v/>
      </c>
      <c r="J81" s="129"/>
      <c r="K81" s="129"/>
      <c r="L81" s="130"/>
      <c r="M81" s="130"/>
      <c r="N81" s="130"/>
      <c r="O81" s="131" t="str">
        <f t="shared" si="4"/>
        <v/>
      </c>
      <c r="P81" s="132"/>
      <c r="Q81" s="126"/>
      <c r="R81" s="126"/>
      <c r="S81" s="134"/>
      <c r="T81" s="134"/>
      <c r="U81" s="134"/>
      <c r="V81" s="127"/>
      <c r="W81" s="127"/>
      <c r="X81" s="127"/>
      <c r="Y81" s="127"/>
      <c r="Z81" s="135"/>
    </row>
    <row r="82" spans="1:26" s="136" customFormat="1" ht="82.8" customHeight="1" x14ac:dyDescent="0.3">
      <c r="A82" s="125">
        <v>77</v>
      </c>
      <c r="B82" s="126"/>
      <c r="C82" s="127"/>
      <c r="D82" s="128"/>
      <c r="E82" s="127"/>
      <c r="F82" s="127"/>
      <c r="G82" s="127"/>
      <c r="H82" s="127"/>
      <c r="I82" s="161" t="str">
        <f t="shared" si="3"/>
        <v/>
      </c>
      <c r="J82" s="129"/>
      <c r="K82" s="129"/>
      <c r="L82" s="130"/>
      <c r="M82" s="130"/>
      <c r="N82" s="130"/>
      <c r="O82" s="131" t="str">
        <f t="shared" si="4"/>
        <v/>
      </c>
      <c r="P82" s="132"/>
      <c r="Q82" s="126"/>
      <c r="R82" s="126"/>
      <c r="S82" s="134"/>
      <c r="T82" s="134"/>
      <c r="U82" s="134"/>
      <c r="V82" s="127"/>
      <c r="W82" s="127"/>
      <c r="X82" s="127"/>
      <c r="Y82" s="127"/>
      <c r="Z82" s="135"/>
    </row>
    <row r="83" spans="1:26" s="136" customFormat="1" ht="82.8" customHeight="1" x14ac:dyDescent="0.3">
      <c r="A83" s="125">
        <v>78</v>
      </c>
      <c r="B83" s="126"/>
      <c r="C83" s="127"/>
      <c r="D83" s="128"/>
      <c r="E83" s="127"/>
      <c r="F83" s="127"/>
      <c r="G83" s="127"/>
      <c r="H83" s="127"/>
      <c r="I83" s="161" t="str">
        <f t="shared" si="3"/>
        <v/>
      </c>
      <c r="J83" s="129"/>
      <c r="K83" s="129"/>
      <c r="L83" s="130"/>
      <c r="M83" s="130"/>
      <c r="N83" s="130"/>
      <c r="O83" s="131" t="str">
        <f t="shared" si="4"/>
        <v/>
      </c>
      <c r="P83" s="132"/>
      <c r="Q83" s="126"/>
      <c r="R83" s="126"/>
      <c r="S83" s="134"/>
      <c r="T83" s="134"/>
      <c r="U83" s="134"/>
      <c r="V83" s="127"/>
      <c r="W83" s="127"/>
      <c r="X83" s="127"/>
      <c r="Y83" s="127"/>
      <c r="Z83" s="135"/>
    </row>
    <row r="84" spans="1:26" s="136" customFormat="1" ht="82.8" customHeight="1" x14ac:dyDescent="0.3">
      <c r="A84" s="125">
        <v>79</v>
      </c>
      <c r="B84" s="126"/>
      <c r="C84" s="127"/>
      <c r="D84" s="128"/>
      <c r="E84" s="127"/>
      <c r="F84" s="127"/>
      <c r="G84" s="127"/>
      <c r="H84" s="127"/>
      <c r="I84" s="161" t="str">
        <f t="shared" si="3"/>
        <v/>
      </c>
      <c r="J84" s="129"/>
      <c r="K84" s="129"/>
      <c r="L84" s="130"/>
      <c r="M84" s="130"/>
      <c r="N84" s="130"/>
      <c r="O84" s="131" t="str">
        <f t="shared" si="4"/>
        <v/>
      </c>
      <c r="P84" s="132"/>
      <c r="Q84" s="126"/>
      <c r="R84" s="126"/>
      <c r="S84" s="134"/>
      <c r="T84" s="134"/>
      <c r="U84" s="134"/>
      <c r="V84" s="127"/>
      <c r="W84" s="127"/>
      <c r="X84" s="127"/>
      <c r="Y84" s="127"/>
      <c r="Z84" s="135"/>
    </row>
    <row r="85" spans="1:26" s="136" customFormat="1" ht="82.8" customHeight="1" x14ac:dyDescent="0.3">
      <c r="A85" s="125">
        <v>80</v>
      </c>
      <c r="B85" s="126"/>
      <c r="C85" s="127"/>
      <c r="D85" s="128"/>
      <c r="E85" s="127"/>
      <c r="F85" s="127"/>
      <c r="G85" s="127"/>
      <c r="H85" s="127"/>
      <c r="I85" s="161" t="str">
        <f t="shared" si="3"/>
        <v/>
      </c>
      <c r="J85" s="129"/>
      <c r="K85" s="129"/>
      <c r="L85" s="130"/>
      <c r="M85" s="130"/>
      <c r="N85" s="130"/>
      <c r="O85" s="131" t="str">
        <f t="shared" si="4"/>
        <v/>
      </c>
      <c r="P85" s="132"/>
      <c r="Q85" s="126"/>
      <c r="R85" s="126"/>
      <c r="S85" s="134"/>
      <c r="T85" s="134"/>
      <c r="U85" s="134"/>
      <c r="V85" s="127"/>
      <c r="W85" s="127"/>
      <c r="X85" s="127"/>
      <c r="Y85" s="127"/>
      <c r="Z85" s="135"/>
    </row>
    <row r="86" spans="1:26" s="136" customFormat="1" ht="82.8" customHeight="1" x14ac:dyDescent="0.3">
      <c r="A86" s="125">
        <v>81</v>
      </c>
      <c r="B86" s="126"/>
      <c r="C86" s="127"/>
      <c r="D86" s="128"/>
      <c r="E86" s="127"/>
      <c r="F86" s="127"/>
      <c r="G86" s="127"/>
      <c r="H86" s="127"/>
      <c r="I86" s="161" t="str">
        <f t="shared" si="3"/>
        <v/>
      </c>
      <c r="J86" s="129"/>
      <c r="K86" s="129"/>
      <c r="L86" s="130"/>
      <c r="M86" s="130"/>
      <c r="N86" s="130"/>
      <c r="O86" s="131" t="str">
        <f t="shared" si="4"/>
        <v/>
      </c>
      <c r="P86" s="132"/>
      <c r="Q86" s="126"/>
      <c r="R86" s="126"/>
      <c r="S86" s="134"/>
      <c r="T86" s="134"/>
      <c r="U86" s="134"/>
      <c r="V86" s="127"/>
      <c r="W86" s="127"/>
      <c r="X86" s="127"/>
      <c r="Y86" s="127"/>
      <c r="Z86" s="135"/>
    </row>
    <row r="87" spans="1:26" s="136" customFormat="1" ht="82.8" customHeight="1" x14ac:dyDescent="0.3">
      <c r="A87" s="125">
        <v>82</v>
      </c>
      <c r="B87" s="126"/>
      <c r="C87" s="127"/>
      <c r="D87" s="128"/>
      <c r="E87" s="127"/>
      <c r="F87" s="127"/>
      <c r="G87" s="127"/>
      <c r="H87" s="127"/>
      <c r="I87" s="161" t="str">
        <f t="shared" si="3"/>
        <v/>
      </c>
      <c r="J87" s="129"/>
      <c r="K87" s="129"/>
      <c r="L87" s="130"/>
      <c r="M87" s="130"/>
      <c r="N87" s="130"/>
      <c r="O87" s="131" t="str">
        <f t="shared" si="4"/>
        <v/>
      </c>
      <c r="P87" s="132"/>
      <c r="Q87" s="126"/>
      <c r="R87" s="126"/>
      <c r="S87" s="134"/>
      <c r="T87" s="134"/>
      <c r="U87" s="134"/>
      <c r="V87" s="127"/>
      <c r="W87" s="127"/>
      <c r="X87" s="127"/>
      <c r="Y87" s="127"/>
      <c r="Z87" s="135"/>
    </row>
    <row r="88" spans="1:26" s="136" customFormat="1" ht="82.8" customHeight="1" x14ac:dyDescent="0.3">
      <c r="A88" s="125">
        <v>83</v>
      </c>
      <c r="B88" s="126"/>
      <c r="C88" s="127"/>
      <c r="D88" s="128"/>
      <c r="E88" s="127"/>
      <c r="F88" s="127"/>
      <c r="G88" s="127"/>
      <c r="H88" s="127"/>
      <c r="I88" s="161" t="str">
        <f t="shared" si="3"/>
        <v/>
      </c>
      <c r="J88" s="129"/>
      <c r="K88" s="129"/>
      <c r="L88" s="130"/>
      <c r="M88" s="130"/>
      <c r="N88" s="130"/>
      <c r="O88" s="131" t="str">
        <f t="shared" si="4"/>
        <v/>
      </c>
      <c r="P88" s="132"/>
      <c r="Q88" s="126"/>
      <c r="R88" s="126"/>
      <c r="S88" s="134"/>
      <c r="T88" s="134"/>
      <c r="U88" s="134"/>
      <c r="V88" s="127"/>
      <c r="W88" s="127"/>
      <c r="X88" s="127"/>
      <c r="Y88" s="127"/>
      <c r="Z88" s="135"/>
    </row>
    <row r="89" spans="1:26" s="136" customFormat="1" ht="82.8" customHeight="1" x14ac:dyDescent="0.3">
      <c r="A89" s="125">
        <v>84</v>
      </c>
      <c r="B89" s="126"/>
      <c r="C89" s="127"/>
      <c r="D89" s="128"/>
      <c r="E89" s="127"/>
      <c r="F89" s="127"/>
      <c r="G89" s="127"/>
      <c r="H89" s="127"/>
      <c r="I89" s="161" t="str">
        <f t="shared" si="3"/>
        <v/>
      </c>
      <c r="J89" s="129"/>
      <c r="K89" s="129"/>
      <c r="L89" s="130"/>
      <c r="M89" s="130"/>
      <c r="N89" s="130"/>
      <c r="O89" s="131" t="str">
        <f t="shared" si="4"/>
        <v/>
      </c>
      <c r="P89" s="132"/>
      <c r="Q89" s="126"/>
      <c r="R89" s="126"/>
      <c r="S89" s="134"/>
      <c r="T89" s="134"/>
      <c r="U89" s="134"/>
      <c r="V89" s="127"/>
      <c r="W89" s="127"/>
      <c r="X89" s="127"/>
      <c r="Y89" s="127"/>
      <c r="Z89" s="135"/>
    </row>
    <row r="90" spans="1:26" s="136" customFormat="1" ht="82.8" customHeight="1" x14ac:dyDescent="0.3">
      <c r="A90" s="125">
        <v>85</v>
      </c>
      <c r="B90" s="126"/>
      <c r="C90" s="127"/>
      <c r="D90" s="128"/>
      <c r="E90" s="127"/>
      <c r="F90" s="127"/>
      <c r="G90" s="127"/>
      <c r="H90" s="127"/>
      <c r="I90" s="161" t="str">
        <f t="shared" si="3"/>
        <v/>
      </c>
      <c r="J90" s="129"/>
      <c r="K90" s="129"/>
      <c r="L90" s="130"/>
      <c r="M90" s="130"/>
      <c r="N90" s="130"/>
      <c r="O90" s="131" t="str">
        <f t="shared" si="4"/>
        <v/>
      </c>
      <c r="P90" s="132"/>
      <c r="Q90" s="126"/>
      <c r="R90" s="126"/>
      <c r="S90" s="134"/>
      <c r="T90" s="134"/>
      <c r="U90" s="134"/>
      <c r="V90" s="127"/>
      <c r="W90" s="127"/>
      <c r="X90" s="127"/>
      <c r="Y90" s="127"/>
      <c r="Z90" s="135"/>
    </row>
    <row r="91" spans="1:26" s="136" customFormat="1" ht="82.8" customHeight="1" x14ac:dyDescent="0.3">
      <c r="A91" s="125">
        <v>86</v>
      </c>
      <c r="B91" s="126"/>
      <c r="C91" s="127"/>
      <c r="D91" s="128"/>
      <c r="E91" s="127"/>
      <c r="F91" s="127"/>
      <c r="G91" s="127"/>
      <c r="H91" s="127"/>
      <c r="I91" s="161" t="str">
        <f t="shared" si="3"/>
        <v/>
      </c>
      <c r="J91" s="129"/>
      <c r="K91" s="129"/>
      <c r="L91" s="130"/>
      <c r="M91" s="130"/>
      <c r="N91" s="130"/>
      <c r="O91" s="131" t="str">
        <f t="shared" si="4"/>
        <v/>
      </c>
      <c r="P91" s="132"/>
      <c r="Q91" s="126"/>
      <c r="R91" s="126"/>
      <c r="S91" s="134"/>
      <c r="T91" s="134"/>
      <c r="U91" s="134"/>
      <c r="V91" s="127"/>
      <c r="W91" s="127"/>
      <c r="X91" s="127"/>
      <c r="Y91" s="127"/>
      <c r="Z91" s="135"/>
    </row>
    <row r="92" spans="1:26" s="136" customFormat="1" ht="82.8" customHeight="1" x14ac:dyDescent="0.3">
      <c r="A92" s="125">
        <v>87</v>
      </c>
      <c r="B92" s="126"/>
      <c r="C92" s="127"/>
      <c r="D92" s="128"/>
      <c r="E92" s="127"/>
      <c r="F92" s="127"/>
      <c r="G92" s="127"/>
      <c r="H92" s="127"/>
      <c r="I92" s="161" t="str">
        <f t="shared" si="3"/>
        <v/>
      </c>
      <c r="J92" s="129"/>
      <c r="K92" s="129"/>
      <c r="L92" s="130"/>
      <c r="M92" s="130"/>
      <c r="N92" s="130"/>
      <c r="O92" s="131" t="str">
        <f t="shared" si="4"/>
        <v/>
      </c>
      <c r="P92" s="132"/>
      <c r="Q92" s="126"/>
      <c r="R92" s="126"/>
      <c r="S92" s="134"/>
      <c r="T92" s="134"/>
      <c r="U92" s="134"/>
      <c r="V92" s="127"/>
      <c r="W92" s="127"/>
      <c r="X92" s="127"/>
      <c r="Y92" s="127"/>
      <c r="Z92" s="135"/>
    </row>
    <row r="93" spans="1:26" s="136" customFormat="1" ht="82.8" customHeight="1" x14ac:dyDescent="0.3">
      <c r="A93" s="125">
        <v>88</v>
      </c>
      <c r="B93" s="126"/>
      <c r="C93" s="127"/>
      <c r="D93" s="128"/>
      <c r="E93" s="127"/>
      <c r="F93" s="127"/>
      <c r="G93" s="127"/>
      <c r="H93" s="127"/>
      <c r="I93" s="161" t="str">
        <f t="shared" si="3"/>
        <v/>
      </c>
      <c r="J93" s="129"/>
      <c r="K93" s="129"/>
      <c r="L93" s="130"/>
      <c r="M93" s="130"/>
      <c r="N93" s="130"/>
      <c r="O93" s="131" t="str">
        <f t="shared" si="4"/>
        <v/>
      </c>
      <c r="P93" s="132"/>
      <c r="Q93" s="126"/>
      <c r="R93" s="126"/>
      <c r="S93" s="134"/>
      <c r="T93" s="134"/>
      <c r="U93" s="134"/>
      <c r="V93" s="127"/>
      <c r="W93" s="127"/>
      <c r="X93" s="127"/>
      <c r="Y93" s="127"/>
      <c r="Z93" s="135"/>
    </row>
    <row r="94" spans="1:26" s="136" customFormat="1" ht="82.8" customHeight="1" x14ac:dyDescent="0.3">
      <c r="A94" s="125">
        <v>89</v>
      </c>
      <c r="B94" s="126"/>
      <c r="C94" s="127"/>
      <c r="D94" s="128"/>
      <c r="E94" s="127"/>
      <c r="F94" s="127"/>
      <c r="G94" s="127"/>
      <c r="H94" s="127"/>
      <c r="I94" s="161" t="str">
        <f t="shared" si="3"/>
        <v/>
      </c>
      <c r="J94" s="129"/>
      <c r="K94" s="129"/>
      <c r="L94" s="130"/>
      <c r="M94" s="130"/>
      <c r="N94" s="130"/>
      <c r="O94" s="131" t="str">
        <f t="shared" si="4"/>
        <v/>
      </c>
      <c r="P94" s="132"/>
      <c r="Q94" s="126"/>
      <c r="R94" s="126"/>
      <c r="S94" s="134"/>
      <c r="T94" s="134"/>
      <c r="U94" s="134"/>
      <c r="V94" s="127"/>
      <c r="W94" s="127"/>
      <c r="X94" s="127"/>
      <c r="Y94" s="127"/>
      <c r="Z94" s="135"/>
    </row>
    <row r="95" spans="1:26" s="136" customFormat="1" ht="82.8" customHeight="1" x14ac:dyDescent="0.3">
      <c r="A95" s="125">
        <v>90</v>
      </c>
      <c r="B95" s="126"/>
      <c r="C95" s="127"/>
      <c r="D95" s="128"/>
      <c r="E95" s="127"/>
      <c r="F95" s="127"/>
      <c r="G95" s="127"/>
      <c r="H95" s="127"/>
      <c r="I95" s="161" t="str">
        <f t="shared" si="3"/>
        <v/>
      </c>
      <c r="J95" s="129"/>
      <c r="K95" s="129"/>
      <c r="L95" s="130"/>
      <c r="M95" s="130"/>
      <c r="N95" s="130"/>
      <c r="O95" s="131" t="str">
        <f t="shared" si="4"/>
        <v/>
      </c>
      <c r="P95" s="132"/>
      <c r="Q95" s="126"/>
      <c r="R95" s="126"/>
      <c r="S95" s="134"/>
      <c r="T95" s="134"/>
      <c r="U95" s="134"/>
      <c r="V95" s="127"/>
      <c r="W95" s="127"/>
      <c r="X95" s="127"/>
      <c r="Y95" s="127"/>
      <c r="Z95" s="135"/>
    </row>
    <row r="96" spans="1:26" s="136" customFormat="1" ht="82.8" customHeight="1" x14ac:dyDescent="0.3">
      <c r="A96" s="125">
        <v>91</v>
      </c>
      <c r="B96" s="126"/>
      <c r="C96" s="127"/>
      <c r="D96" s="128"/>
      <c r="E96" s="127"/>
      <c r="F96" s="127"/>
      <c r="G96" s="127"/>
      <c r="H96" s="127"/>
      <c r="I96" s="161" t="str">
        <f t="shared" si="3"/>
        <v/>
      </c>
      <c r="J96" s="129"/>
      <c r="K96" s="129"/>
      <c r="L96" s="130"/>
      <c r="M96" s="130"/>
      <c r="N96" s="130"/>
      <c r="O96" s="131" t="str">
        <f t="shared" si="4"/>
        <v/>
      </c>
      <c r="P96" s="132"/>
      <c r="Q96" s="126"/>
      <c r="R96" s="126"/>
      <c r="S96" s="134"/>
      <c r="T96" s="134"/>
      <c r="U96" s="134"/>
      <c r="V96" s="127"/>
      <c r="W96" s="127"/>
      <c r="X96" s="127"/>
      <c r="Y96" s="127"/>
      <c r="Z96" s="135"/>
    </row>
    <row r="97" spans="1:26" s="136" customFormat="1" ht="82.8" customHeight="1" x14ac:dyDescent="0.3">
      <c r="A97" s="125">
        <v>92</v>
      </c>
      <c r="B97" s="126"/>
      <c r="C97" s="127"/>
      <c r="D97" s="128"/>
      <c r="E97" s="127"/>
      <c r="F97" s="127"/>
      <c r="G97" s="127"/>
      <c r="H97" s="127"/>
      <c r="I97" s="161" t="str">
        <f t="shared" si="3"/>
        <v/>
      </c>
      <c r="J97" s="129"/>
      <c r="K97" s="129"/>
      <c r="L97" s="130"/>
      <c r="M97" s="130"/>
      <c r="N97" s="130"/>
      <c r="O97" s="131" t="str">
        <f t="shared" si="4"/>
        <v/>
      </c>
      <c r="P97" s="132"/>
      <c r="Q97" s="126"/>
      <c r="R97" s="126"/>
      <c r="S97" s="134"/>
      <c r="T97" s="134"/>
      <c r="U97" s="134"/>
      <c r="V97" s="127"/>
      <c r="W97" s="127"/>
      <c r="X97" s="127"/>
      <c r="Y97" s="127"/>
      <c r="Z97" s="135"/>
    </row>
    <row r="98" spans="1:26" s="136" customFormat="1" ht="82.8" customHeight="1" x14ac:dyDescent="0.3">
      <c r="A98" s="125">
        <v>93</v>
      </c>
      <c r="B98" s="126"/>
      <c r="C98" s="127"/>
      <c r="D98" s="128"/>
      <c r="E98" s="127"/>
      <c r="F98" s="127"/>
      <c r="G98" s="127"/>
      <c r="H98" s="127"/>
      <c r="I98" s="161" t="str">
        <f t="shared" si="3"/>
        <v/>
      </c>
      <c r="J98" s="129"/>
      <c r="K98" s="129"/>
      <c r="L98" s="130"/>
      <c r="M98" s="130"/>
      <c r="N98" s="130"/>
      <c r="O98" s="131" t="str">
        <f t="shared" si="4"/>
        <v/>
      </c>
      <c r="P98" s="132"/>
      <c r="Q98" s="126"/>
      <c r="R98" s="126"/>
      <c r="S98" s="134"/>
      <c r="T98" s="134"/>
      <c r="U98" s="134"/>
      <c r="V98" s="127"/>
      <c r="W98" s="127"/>
      <c r="X98" s="127"/>
      <c r="Y98" s="127"/>
      <c r="Z98" s="135"/>
    </row>
    <row r="99" spans="1:26" s="136" customFormat="1" ht="82.8" customHeight="1" x14ac:dyDescent="0.3">
      <c r="A99" s="125">
        <v>94</v>
      </c>
      <c r="B99" s="126"/>
      <c r="C99" s="127"/>
      <c r="D99" s="128"/>
      <c r="E99" s="127"/>
      <c r="F99" s="127"/>
      <c r="G99" s="127"/>
      <c r="H99" s="127"/>
      <c r="I99" s="161" t="str">
        <f t="shared" si="3"/>
        <v/>
      </c>
      <c r="J99" s="129"/>
      <c r="K99" s="129"/>
      <c r="L99" s="130"/>
      <c r="M99" s="130"/>
      <c r="N99" s="130"/>
      <c r="O99" s="131" t="str">
        <f t="shared" si="4"/>
        <v/>
      </c>
      <c r="P99" s="132"/>
      <c r="Q99" s="126"/>
      <c r="R99" s="126"/>
      <c r="S99" s="134"/>
      <c r="T99" s="134"/>
      <c r="U99" s="134"/>
      <c r="V99" s="127"/>
      <c r="W99" s="127"/>
      <c r="X99" s="127"/>
      <c r="Y99" s="127"/>
      <c r="Z99" s="135"/>
    </row>
    <row r="100" spans="1:26" s="136" customFormat="1" ht="82.8" customHeight="1" x14ac:dyDescent="0.3">
      <c r="A100" s="125">
        <v>95</v>
      </c>
      <c r="B100" s="126"/>
      <c r="C100" s="127"/>
      <c r="D100" s="128"/>
      <c r="E100" s="127"/>
      <c r="F100" s="127"/>
      <c r="G100" s="127"/>
      <c r="H100" s="127"/>
      <c r="I100" s="161" t="str">
        <f t="shared" si="3"/>
        <v/>
      </c>
      <c r="J100" s="129"/>
      <c r="K100" s="129"/>
      <c r="L100" s="130"/>
      <c r="M100" s="130"/>
      <c r="N100" s="130"/>
      <c r="O100" s="131" t="str">
        <f t="shared" si="4"/>
        <v/>
      </c>
      <c r="P100" s="132"/>
      <c r="Q100" s="126"/>
      <c r="R100" s="126"/>
      <c r="S100" s="134"/>
      <c r="T100" s="134"/>
      <c r="U100" s="134"/>
      <c r="V100" s="127"/>
      <c r="W100" s="127"/>
      <c r="X100" s="127"/>
      <c r="Y100" s="127"/>
      <c r="Z100" s="135"/>
    </row>
    <row r="101" spans="1:26" s="136" customFormat="1" ht="82.8" customHeight="1" x14ac:dyDescent="0.3">
      <c r="A101" s="125">
        <v>96</v>
      </c>
      <c r="B101" s="126"/>
      <c r="C101" s="127"/>
      <c r="D101" s="128"/>
      <c r="E101" s="127"/>
      <c r="F101" s="127"/>
      <c r="G101" s="127"/>
      <c r="H101" s="127"/>
      <c r="I101" s="161" t="str">
        <f t="shared" si="3"/>
        <v/>
      </c>
      <c r="J101" s="129"/>
      <c r="K101" s="129"/>
      <c r="L101" s="130"/>
      <c r="M101" s="130"/>
      <c r="N101" s="130"/>
      <c r="O101" s="131" t="str">
        <f t="shared" si="4"/>
        <v/>
      </c>
      <c r="P101" s="132"/>
      <c r="Q101" s="126"/>
      <c r="R101" s="126"/>
      <c r="S101" s="134"/>
      <c r="T101" s="134"/>
      <c r="U101" s="134"/>
      <c r="V101" s="127"/>
      <c r="W101" s="127"/>
      <c r="X101" s="127"/>
      <c r="Y101" s="127"/>
      <c r="Z101" s="135"/>
    </row>
    <row r="102" spans="1:26" s="136" customFormat="1" ht="82.8" customHeight="1" x14ac:dyDescent="0.3">
      <c r="A102" s="125">
        <v>97</v>
      </c>
      <c r="B102" s="126"/>
      <c r="C102" s="127"/>
      <c r="D102" s="128"/>
      <c r="E102" s="127"/>
      <c r="F102" s="127"/>
      <c r="G102" s="127"/>
      <c r="H102" s="127"/>
      <c r="I102" s="161" t="str">
        <f t="shared" si="3"/>
        <v/>
      </c>
      <c r="J102" s="129"/>
      <c r="K102" s="129"/>
      <c r="L102" s="130"/>
      <c r="M102" s="130"/>
      <c r="N102" s="130"/>
      <c r="O102" s="131" t="str">
        <f t="shared" si="4"/>
        <v/>
      </c>
      <c r="P102" s="132"/>
      <c r="Q102" s="126"/>
      <c r="R102" s="126"/>
      <c r="S102" s="134"/>
      <c r="T102" s="134"/>
      <c r="U102" s="134"/>
      <c r="V102" s="127"/>
      <c r="W102" s="127"/>
      <c r="X102" s="127"/>
      <c r="Y102" s="127"/>
      <c r="Z102" s="135"/>
    </row>
    <row r="103" spans="1:26" s="136" customFormat="1" ht="82.8" customHeight="1" x14ac:dyDescent="0.3">
      <c r="A103" s="125">
        <v>98</v>
      </c>
      <c r="B103" s="126"/>
      <c r="C103" s="127"/>
      <c r="D103" s="128"/>
      <c r="E103" s="127"/>
      <c r="F103" s="127"/>
      <c r="G103" s="127"/>
      <c r="H103" s="127"/>
      <c r="I103" s="161" t="str">
        <f t="shared" si="3"/>
        <v/>
      </c>
      <c r="J103" s="129"/>
      <c r="K103" s="129"/>
      <c r="L103" s="130"/>
      <c r="M103" s="130"/>
      <c r="N103" s="130"/>
      <c r="O103" s="131" t="str">
        <f t="shared" si="4"/>
        <v/>
      </c>
      <c r="P103" s="132"/>
      <c r="Q103" s="126"/>
      <c r="R103" s="126"/>
      <c r="S103" s="134"/>
      <c r="T103" s="134"/>
      <c r="U103" s="134"/>
      <c r="V103" s="127"/>
      <c r="W103" s="127"/>
      <c r="X103" s="127"/>
      <c r="Y103" s="127"/>
      <c r="Z103" s="135"/>
    </row>
    <row r="104" spans="1:26" s="136" customFormat="1" ht="82.8" customHeight="1" x14ac:dyDescent="0.3">
      <c r="A104" s="125">
        <v>99</v>
      </c>
      <c r="B104" s="126"/>
      <c r="C104" s="127"/>
      <c r="D104" s="128"/>
      <c r="E104" s="127"/>
      <c r="F104" s="127"/>
      <c r="G104" s="127"/>
      <c r="H104" s="127"/>
      <c r="I104" s="161" t="str">
        <f t="shared" si="3"/>
        <v/>
      </c>
      <c r="J104" s="129"/>
      <c r="K104" s="129"/>
      <c r="L104" s="130"/>
      <c r="M104" s="130"/>
      <c r="N104" s="130"/>
      <c r="O104" s="131" t="str">
        <f t="shared" si="4"/>
        <v/>
      </c>
      <c r="P104" s="132"/>
      <c r="Q104" s="126"/>
      <c r="R104" s="126"/>
      <c r="S104" s="134"/>
      <c r="T104" s="134"/>
      <c r="U104" s="134"/>
      <c r="V104" s="127"/>
      <c r="W104" s="127"/>
      <c r="X104" s="127"/>
      <c r="Y104" s="127"/>
      <c r="Z104" s="135"/>
    </row>
    <row r="105" spans="1:26" s="136" customFormat="1" ht="82.8" customHeight="1" x14ac:dyDescent="0.3">
      <c r="A105" s="125">
        <v>100</v>
      </c>
      <c r="B105" s="126"/>
      <c r="C105" s="127"/>
      <c r="D105" s="128"/>
      <c r="E105" s="127"/>
      <c r="F105" s="127"/>
      <c r="G105" s="127"/>
      <c r="H105" s="127"/>
      <c r="I105" s="161" t="str">
        <f t="shared" si="3"/>
        <v/>
      </c>
      <c r="J105" s="129"/>
      <c r="K105" s="129"/>
      <c r="L105" s="130"/>
      <c r="M105" s="130"/>
      <c r="N105" s="130"/>
      <c r="O105" s="131" t="str">
        <f t="shared" si="4"/>
        <v/>
      </c>
      <c r="P105" s="132"/>
      <c r="Q105" s="126"/>
      <c r="R105" s="126"/>
      <c r="S105" s="134"/>
      <c r="T105" s="134"/>
      <c r="U105" s="134"/>
      <c r="V105" s="127"/>
      <c r="W105" s="127"/>
      <c r="X105" s="127"/>
      <c r="Y105" s="127"/>
      <c r="Z105" s="135"/>
    </row>
    <row r="106" spans="1:26" s="136" customFormat="1" ht="82.8" customHeight="1" x14ac:dyDescent="0.3">
      <c r="A106" s="125">
        <v>101</v>
      </c>
      <c r="B106" s="126"/>
      <c r="C106" s="127"/>
      <c r="D106" s="128"/>
      <c r="E106" s="127"/>
      <c r="F106" s="127"/>
      <c r="G106" s="127"/>
      <c r="H106" s="127"/>
      <c r="I106" s="161" t="str">
        <f t="shared" si="3"/>
        <v/>
      </c>
      <c r="J106" s="129"/>
      <c r="K106" s="129"/>
      <c r="L106" s="130"/>
      <c r="M106" s="130"/>
      <c r="N106" s="130"/>
      <c r="O106" s="131" t="str">
        <f t="shared" si="4"/>
        <v/>
      </c>
      <c r="P106" s="132"/>
      <c r="Q106" s="126"/>
      <c r="R106" s="126"/>
      <c r="S106" s="134"/>
      <c r="T106" s="134"/>
      <c r="U106" s="134"/>
      <c r="V106" s="127"/>
      <c r="W106" s="127"/>
      <c r="X106" s="127"/>
      <c r="Y106" s="127"/>
      <c r="Z106" s="135"/>
    </row>
    <row r="107" spans="1:26" s="136" customFormat="1" ht="82.8" customHeight="1" x14ac:dyDescent="0.3">
      <c r="A107" s="125">
        <v>102</v>
      </c>
      <c r="B107" s="126"/>
      <c r="C107" s="127"/>
      <c r="D107" s="128"/>
      <c r="E107" s="127"/>
      <c r="F107" s="127"/>
      <c r="G107" s="127"/>
      <c r="H107" s="127"/>
      <c r="I107" s="161" t="str">
        <f t="shared" si="3"/>
        <v/>
      </c>
      <c r="J107" s="129"/>
      <c r="K107" s="129"/>
      <c r="L107" s="130"/>
      <c r="M107" s="130"/>
      <c r="N107" s="130"/>
      <c r="O107" s="131" t="str">
        <f t="shared" si="4"/>
        <v/>
      </c>
      <c r="P107" s="132"/>
      <c r="Q107" s="126"/>
      <c r="R107" s="126"/>
      <c r="S107" s="134"/>
      <c r="T107" s="134"/>
      <c r="U107" s="134"/>
      <c r="V107" s="127"/>
      <c r="W107" s="127"/>
      <c r="X107" s="127"/>
      <c r="Y107" s="127"/>
      <c r="Z107" s="135"/>
    </row>
    <row r="108" spans="1:26" s="136" customFormat="1" ht="82.8" customHeight="1" x14ac:dyDescent="0.3">
      <c r="A108" s="125">
        <v>103</v>
      </c>
      <c r="B108" s="126"/>
      <c r="C108" s="127"/>
      <c r="D108" s="128"/>
      <c r="E108" s="127"/>
      <c r="F108" s="127"/>
      <c r="G108" s="127"/>
      <c r="H108" s="127"/>
      <c r="I108" s="161" t="str">
        <f t="shared" si="3"/>
        <v/>
      </c>
      <c r="J108" s="129"/>
      <c r="K108" s="129"/>
      <c r="L108" s="130"/>
      <c r="M108" s="130"/>
      <c r="N108" s="130"/>
      <c r="O108" s="131" t="str">
        <f t="shared" si="4"/>
        <v/>
      </c>
      <c r="P108" s="132"/>
      <c r="Q108" s="126"/>
      <c r="R108" s="126"/>
      <c r="S108" s="134"/>
      <c r="T108" s="134"/>
      <c r="U108" s="134"/>
      <c r="V108" s="127"/>
      <c r="W108" s="127"/>
      <c r="X108" s="127"/>
      <c r="Y108" s="127"/>
      <c r="Z108" s="135"/>
    </row>
    <row r="109" spans="1:26" s="136" customFormat="1" ht="82.8" customHeight="1" x14ac:dyDescent="0.3">
      <c r="A109" s="125">
        <v>104</v>
      </c>
      <c r="B109" s="126"/>
      <c r="C109" s="127"/>
      <c r="D109" s="128"/>
      <c r="E109" s="127"/>
      <c r="F109" s="127"/>
      <c r="G109" s="127"/>
      <c r="H109" s="127"/>
      <c r="I109" s="161" t="str">
        <f t="shared" si="3"/>
        <v/>
      </c>
      <c r="J109" s="129"/>
      <c r="K109" s="129"/>
      <c r="L109" s="130"/>
      <c r="M109" s="130"/>
      <c r="N109" s="130"/>
      <c r="O109" s="131" t="str">
        <f t="shared" si="4"/>
        <v/>
      </c>
      <c r="P109" s="132"/>
      <c r="Q109" s="126"/>
      <c r="R109" s="126"/>
      <c r="S109" s="134"/>
      <c r="T109" s="134"/>
      <c r="U109" s="134"/>
      <c r="V109" s="127"/>
      <c r="W109" s="127"/>
      <c r="X109" s="127"/>
      <c r="Y109" s="127"/>
      <c r="Z109" s="135"/>
    </row>
    <row r="110" spans="1:26" s="136" customFormat="1" ht="82.8" customHeight="1" x14ac:dyDescent="0.3">
      <c r="A110" s="125">
        <v>105</v>
      </c>
      <c r="B110" s="126"/>
      <c r="C110" s="127"/>
      <c r="D110" s="128"/>
      <c r="E110" s="127"/>
      <c r="F110" s="127"/>
      <c r="G110" s="127"/>
      <c r="H110" s="127"/>
      <c r="I110" s="161" t="str">
        <f t="shared" si="3"/>
        <v/>
      </c>
      <c r="J110" s="129"/>
      <c r="K110" s="129"/>
      <c r="L110" s="130"/>
      <c r="M110" s="130"/>
      <c r="N110" s="130"/>
      <c r="O110" s="131" t="str">
        <f t="shared" si="4"/>
        <v/>
      </c>
      <c r="P110" s="132"/>
      <c r="Q110" s="126"/>
      <c r="R110" s="126"/>
      <c r="S110" s="134"/>
      <c r="T110" s="134"/>
      <c r="U110" s="134"/>
      <c r="V110" s="127"/>
      <c r="W110" s="127"/>
      <c r="X110" s="127"/>
      <c r="Y110" s="127"/>
      <c r="Z110" s="135"/>
    </row>
    <row r="111" spans="1:26" s="136" customFormat="1" ht="82.8" customHeight="1" x14ac:dyDescent="0.3">
      <c r="A111" s="125">
        <v>106</v>
      </c>
      <c r="B111" s="126"/>
      <c r="C111" s="127"/>
      <c r="D111" s="128"/>
      <c r="E111" s="127"/>
      <c r="F111" s="127"/>
      <c r="G111" s="127"/>
      <c r="H111" s="127"/>
      <c r="I111" s="161" t="str">
        <f t="shared" si="3"/>
        <v/>
      </c>
      <c r="J111" s="129"/>
      <c r="K111" s="129"/>
      <c r="L111" s="130"/>
      <c r="M111" s="130"/>
      <c r="N111" s="130"/>
      <c r="O111" s="131" t="str">
        <f t="shared" si="4"/>
        <v/>
      </c>
      <c r="P111" s="132"/>
      <c r="Q111" s="126"/>
      <c r="R111" s="126"/>
      <c r="S111" s="134"/>
      <c r="T111" s="134"/>
      <c r="U111" s="134"/>
      <c r="V111" s="127"/>
      <c r="W111" s="127"/>
      <c r="X111" s="127"/>
      <c r="Y111" s="127"/>
      <c r="Z111" s="135"/>
    </row>
    <row r="112" spans="1:26" s="136" customFormat="1" ht="82.8" customHeight="1" x14ac:dyDescent="0.3">
      <c r="A112" s="125">
        <v>107</v>
      </c>
      <c r="B112" s="126"/>
      <c r="C112" s="127"/>
      <c r="D112" s="128"/>
      <c r="E112" s="127"/>
      <c r="F112" s="127"/>
      <c r="G112" s="127"/>
      <c r="H112" s="127"/>
      <c r="I112" s="161" t="str">
        <f t="shared" si="3"/>
        <v/>
      </c>
      <c r="J112" s="129"/>
      <c r="K112" s="129"/>
      <c r="L112" s="130"/>
      <c r="M112" s="130"/>
      <c r="N112" s="130"/>
      <c r="O112" s="131" t="str">
        <f t="shared" si="4"/>
        <v/>
      </c>
      <c r="P112" s="132"/>
      <c r="Q112" s="126"/>
      <c r="R112" s="126"/>
      <c r="S112" s="134"/>
      <c r="T112" s="134"/>
      <c r="U112" s="134"/>
      <c r="V112" s="127"/>
      <c r="W112" s="127"/>
      <c r="X112" s="127"/>
      <c r="Y112" s="127"/>
      <c r="Z112" s="135"/>
    </row>
    <row r="113" spans="1:26" s="136" customFormat="1" ht="82.8" customHeight="1" x14ac:dyDescent="0.3">
      <c r="A113" s="125">
        <v>108</v>
      </c>
      <c r="B113" s="126"/>
      <c r="C113" s="127"/>
      <c r="D113" s="128"/>
      <c r="E113" s="127"/>
      <c r="F113" s="127"/>
      <c r="G113" s="127"/>
      <c r="H113" s="127"/>
      <c r="I113" s="161" t="str">
        <f t="shared" si="3"/>
        <v/>
      </c>
      <c r="J113" s="129"/>
      <c r="K113" s="129"/>
      <c r="L113" s="130"/>
      <c r="M113" s="130"/>
      <c r="N113" s="130"/>
      <c r="O113" s="131" t="str">
        <f t="shared" si="4"/>
        <v/>
      </c>
      <c r="P113" s="132"/>
      <c r="Q113" s="126"/>
      <c r="R113" s="126"/>
      <c r="S113" s="134"/>
      <c r="T113" s="134"/>
      <c r="U113" s="134"/>
      <c r="V113" s="127"/>
      <c r="W113" s="127"/>
      <c r="X113" s="127"/>
      <c r="Y113" s="127"/>
      <c r="Z113" s="135"/>
    </row>
    <row r="114" spans="1:26" s="136" customFormat="1" ht="82.8" customHeight="1" x14ac:dyDescent="0.3">
      <c r="A114" s="125">
        <v>109</v>
      </c>
      <c r="B114" s="126"/>
      <c r="C114" s="127"/>
      <c r="D114" s="128"/>
      <c r="E114" s="127"/>
      <c r="F114" s="127"/>
      <c r="G114" s="127"/>
      <c r="H114" s="127"/>
      <c r="I114" s="161" t="str">
        <f t="shared" si="3"/>
        <v/>
      </c>
      <c r="J114" s="129"/>
      <c r="K114" s="129"/>
      <c r="L114" s="130"/>
      <c r="M114" s="130"/>
      <c r="N114" s="130"/>
      <c r="O114" s="131" t="str">
        <f t="shared" si="4"/>
        <v/>
      </c>
      <c r="P114" s="132"/>
      <c r="Q114" s="126"/>
      <c r="R114" s="126"/>
      <c r="S114" s="134"/>
      <c r="T114" s="134"/>
      <c r="U114" s="134"/>
      <c r="V114" s="127"/>
      <c r="W114" s="127"/>
      <c r="X114" s="127"/>
      <c r="Y114" s="127"/>
      <c r="Z114" s="135"/>
    </row>
    <row r="115" spans="1:26" s="136" customFormat="1" ht="82.8" customHeight="1" x14ac:dyDescent="0.3">
      <c r="A115" s="125">
        <v>110</v>
      </c>
      <c r="B115" s="126"/>
      <c r="C115" s="127"/>
      <c r="D115" s="128"/>
      <c r="E115" s="127"/>
      <c r="F115" s="127"/>
      <c r="G115" s="127"/>
      <c r="H115" s="127"/>
      <c r="I115" s="161" t="str">
        <f t="shared" si="3"/>
        <v/>
      </c>
      <c r="J115" s="129"/>
      <c r="K115" s="129"/>
      <c r="L115" s="130"/>
      <c r="M115" s="130"/>
      <c r="N115" s="130"/>
      <c r="O115" s="131" t="str">
        <f t="shared" si="4"/>
        <v/>
      </c>
      <c r="P115" s="132"/>
      <c r="Q115" s="126"/>
      <c r="R115" s="126"/>
      <c r="S115" s="134"/>
      <c r="T115" s="134"/>
      <c r="U115" s="134"/>
      <c r="V115" s="127"/>
      <c r="W115" s="127"/>
      <c r="X115" s="127"/>
      <c r="Y115" s="127"/>
      <c r="Z115" s="135"/>
    </row>
    <row r="116" spans="1:26" s="136" customFormat="1" ht="82.8" customHeight="1" x14ac:dyDescent="0.3">
      <c r="A116" s="125">
        <v>111</v>
      </c>
      <c r="B116" s="126"/>
      <c r="C116" s="127"/>
      <c r="D116" s="128"/>
      <c r="E116" s="127"/>
      <c r="F116" s="127"/>
      <c r="G116" s="127"/>
      <c r="H116" s="127"/>
      <c r="I116" s="161" t="str">
        <f t="shared" si="3"/>
        <v/>
      </c>
      <c r="J116" s="129"/>
      <c r="K116" s="129"/>
      <c r="L116" s="130"/>
      <c r="M116" s="130"/>
      <c r="N116" s="130"/>
      <c r="O116" s="131" t="str">
        <f t="shared" si="4"/>
        <v/>
      </c>
      <c r="P116" s="132"/>
      <c r="Q116" s="126"/>
      <c r="R116" s="126"/>
      <c r="S116" s="134"/>
      <c r="T116" s="134"/>
      <c r="U116" s="134"/>
      <c r="V116" s="127"/>
      <c r="W116" s="127"/>
      <c r="X116" s="127"/>
      <c r="Y116" s="127"/>
      <c r="Z116" s="135"/>
    </row>
    <row r="117" spans="1:26" s="136" customFormat="1" ht="82.8" customHeight="1" x14ac:dyDescent="0.3">
      <c r="A117" s="125">
        <v>112</v>
      </c>
      <c r="B117" s="126"/>
      <c r="C117" s="127"/>
      <c r="D117" s="128"/>
      <c r="E117" s="127"/>
      <c r="F117" s="127"/>
      <c r="G117" s="127"/>
      <c r="H117" s="127"/>
      <c r="I117" s="161" t="str">
        <f t="shared" si="3"/>
        <v/>
      </c>
      <c r="J117" s="129"/>
      <c r="K117" s="129"/>
      <c r="L117" s="130"/>
      <c r="M117" s="130"/>
      <c r="N117" s="130"/>
      <c r="O117" s="131" t="str">
        <f t="shared" si="4"/>
        <v/>
      </c>
      <c r="P117" s="132"/>
      <c r="Q117" s="126"/>
      <c r="R117" s="126"/>
      <c r="S117" s="134"/>
      <c r="T117" s="134"/>
      <c r="U117" s="134"/>
      <c r="V117" s="127"/>
      <c r="W117" s="127"/>
      <c r="X117" s="127"/>
      <c r="Y117" s="127"/>
      <c r="Z117" s="135"/>
    </row>
    <row r="118" spans="1:26" s="136" customFormat="1" ht="82.8" customHeight="1" x14ac:dyDescent="0.3">
      <c r="A118" s="125">
        <v>113</v>
      </c>
      <c r="B118" s="126"/>
      <c r="C118" s="127"/>
      <c r="D118" s="128"/>
      <c r="E118" s="127"/>
      <c r="F118" s="127"/>
      <c r="G118" s="127"/>
      <c r="H118" s="127"/>
      <c r="I118" s="161" t="str">
        <f t="shared" si="3"/>
        <v/>
      </c>
      <c r="J118" s="129"/>
      <c r="K118" s="129"/>
      <c r="L118" s="130"/>
      <c r="M118" s="130"/>
      <c r="N118" s="130"/>
      <c r="O118" s="131" t="str">
        <f t="shared" si="4"/>
        <v/>
      </c>
      <c r="P118" s="132"/>
      <c r="Q118" s="126"/>
      <c r="R118" s="126"/>
      <c r="S118" s="134"/>
      <c r="T118" s="134"/>
      <c r="U118" s="134"/>
      <c r="V118" s="127"/>
      <c r="W118" s="127"/>
      <c r="X118" s="127"/>
      <c r="Y118" s="127"/>
      <c r="Z118" s="135"/>
    </row>
    <row r="119" spans="1:26" s="136" customFormat="1" ht="82.8" customHeight="1" x14ac:dyDescent="0.3">
      <c r="A119" s="125">
        <v>114</v>
      </c>
      <c r="B119" s="126"/>
      <c r="C119" s="127"/>
      <c r="D119" s="128"/>
      <c r="E119" s="127"/>
      <c r="F119" s="127"/>
      <c r="G119" s="127"/>
      <c r="H119" s="127"/>
      <c r="I119" s="161" t="str">
        <f t="shared" si="3"/>
        <v/>
      </c>
      <c r="J119" s="129"/>
      <c r="K119" s="129"/>
      <c r="L119" s="130"/>
      <c r="M119" s="130"/>
      <c r="N119" s="130"/>
      <c r="O119" s="131" t="str">
        <f t="shared" si="4"/>
        <v/>
      </c>
      <c r="P119" s="132"/>
      <c r="Q119" s="126"/>
      <c r="R119" s="126"/>
      <c r="S119" s="134"/>
      <c r="T119" s="134"/>
      <c r="U119" s="134"/>
      <c r="V119" s="127"/>
      <c r="W119" s="127"/>
      <c r="X119" s="127"/>
      <c r="Y119" s="127"/>
      <c r="Z119" s="135"/>
    </row>
    <row r="120" spans="1:26" s="136" customFormat="1" ht="82.8" customHeight="1" x14ac:dyDescent="0.3">
      <c r="A120" s="125">
        <v>115</v>
      </c>
      <c r="B120" s="126"/>
      <c r="C120" s="127"/>
      <c r="D120" s="128"/>
      <c r="E120" s="127"/>
      <c r="F120" s="127"/>
      <c r="G120" s="127"/>
      <c r="H120" s="127"/>
      <c r="I120" s="161" t="str">
        <f t="shared" si="3"/>
        <v/>
      </c>
      <c r="J120" s="129"/>
      <c r="K120" s="129"/>
      <c r="L120" s="130"/>
      <c r="M120" s="130"/>
      <c r="N120" s="130"/>
      <c r="O120" s="131" t="str">
        <f t="shared" si="4"/>
        <v/>
      </c>
      <c r="P120" s="132"/>
      <c r="Q120" s="126"/>
      <c r="R120" s="126"/>
      <c r="S120" s="134"/>
      <c r="T120" s="134"/>
      <c r="U120" s="134"/>
      <c r="V120" s="127"/>
      <c r="W120" s="127"/>
      <c r="X120" s="127"/>
      <c r="Y120" s="127"/>
      <c r="Z120" s="135"/>
    </row>
    <row r="121" spans="1:26" s="136" customFormat="1" ht="82.8" customHeight="1" x14ac:dyDescent="0.3">
      <c r="A121" s="125">
        <v>116</v>
      </c>
      <c r="B121" s="126"/>
      <c r="C121" s="127"/>
      <c r="D121" s="128"/>
      <c r="E121" s="127"/>
      <c r="F121" s="127"/>
      <c r="G121" s="127"/>
      <c r="H121" s="127"/>
      <c r="I121" s="161" t="str">
        <f t="shared" si="3"/>
        <v/>
      </c>
      <c r="J121" s="129"/>
      <c r="K121" s="129"/>
      <c r="L121" s="130"/>
      <c r="M121" s="130"/>
      <c r="N121" s="130"/>
      <c r="O121" s="131" t="str">
        <f t="shared" si="4"/>
        <v/>
      </c>
      <c r="P121" s="132"/>
      <c r="Q121" s="126"/>
      <c r="R121" s="126"/>
      <c r="S121" s="134"/>
      <c r="T121" s="134"/>
      <c r="U121" s="134"/>
      <c r="V121" s="127"/>
      <c r="W121" s="127"/>
      <c r="X121" s="127"/>
      <c r="Y121" s="127"/>
      <c r="Z121" s="135"/>
    </row>
    <row r="122" spans="1:26" s="136" customFormat="1" ht="82.8" customHeight="1" x14ac:dyDescent="0.3">
      <c r="A122" s="125">
        <v>117</v>
      </c>
      <c r="B122" s="126"/>
      <c r="C122" s="127"/>
      <c r="D122" s="128"/>
      <c r="E122" s="127"/>
      <c r="F122" s="127"/>
      <c r="G122" s="127"/>
      <c r="H122" s="127"/>
      <c r="I122" s="161" t="str">
        <f t="shared" si="3"/>
        <v/>
      </c>
      <c r="J122" s="129"/>
      <c r="K122" s="129"/>
      <c r="L122" s="130"/>
      <c r="M122" s="130"/>
      <c r="N122" s="130"/>
      <c r="O122" s="131" t="str">
        <f t="shared" si="4"/>
        <v/>
      </c>
      <c r="P122" s="132"/>
      <c r="Q122" s="126"/>
      <c r="R122" s="126"/>
      <c r="S122" s="134"/>
      <c r="T122" s="134"/>
      <c r="U122" s="134"/>
      <c r="V122" s="127"/>
      <c r="W122" s="127"/>
      <c r="X122" s="127"/>
      <c r="Y122" s="127"/>
      <c r="Z122" s="135"/>
    </row>
    <row r="123" spans="1:26" s="136" customFormat="1" ht="82.8" customHeight="1" x14ac:dyDescent="0.3">
      <c r="A123" s="125">
        <v>118</v>
      </c>
      <c r="B123" s="126"/>
      <c r="C123" s="127"/>
      <c r="D123" s="128"/>
      <c r="E123" s="127"/>
      <c r="F123" s="127"/>
      <c r="G123" s="127"/>
      <c r="H123" s="127"/>
      <c r="I123" s="161" t="str">
        <f t="shared" si="3"/>
        <v/>
      </c>
      <c r="J123" s="129"/>
      <c r="K123" s="129"/>
      <c r="L123" s="130"/>
      <c r="M123" s="130"/>
      <c r="N123" s="130"/>
      <c r="O123" s="131" t="str">
        <f t="shared" si="4"/>
        <v/>
      </c>
      <c r="P123" s="132"/>
      <c r="Q123" s="126"/>
      <c r="R123" s="126"/>
      <c r="S123" s="134"/>
      <c r="T123" s="134"/>
      <c r="U123" s="134"/>
      <c r="V123" s="127"/>
      <c r="W123" s="127"/>
      <c r="X123" s="127"/>
      <c r="Y123" s="127"/>
      <c r="Z123" s="135"/>
    </row>
    <row r="124" spans="1:26" s="136" customFormat="1" ht="82.8" customHeight="1" x14ac:dyDescent="0.3">
      <c r="A124" s="125">
        <v>119</v>
      </c>
      <c r="B124" s="126"/>
      <c r="C124" s="127"/>
      <c r="D124" s="128"/>
      <c r="E124" s="127"/>
      <c r="F124" s="127"/>
      <c r="G124" s="127"/>
      <c r="H124" s="127"/>
      <c r="I124" s="161" t="str">
        <f t="shared" si="3"/>
        <v/>
      </c>
      <c r="J124" s="129"/>
      <c r="K124" s="129"/>
      <c r="L124" s="130"/>
      <c r="M124" s="130"/>
      <c r="N124" s="130"/>
      <c r="O124" s="131" t="str">
        <f t="shared" si="4"/>
        <v/>
      </c>
      <c r="P124" s="132"/>
      <c r="Q124" s="126"/>
      <c r="R124" s="126"/>
      <c r="S124" s="134"/>
      <c r="T124" s="134"/>
      <c r="U124" s="134"/>
      <c r="V124" s="127"/>
      <c r="W124" s="127"/>
      <c r="X124" s="127"/>
      <c r="Y124" s="127"/>
      <c r="Z124" s="135"/>
    </row>
    <row r="125" spans="1:26" s="136" customFormat="1" ht="82.8" customHeight="1" x14ac:dyDescent="0.3">
      <c r="A125" s="125">
        <v>120</v>
      </c>
      <c r="B125" s="126"/>
      <c r="C125" s="127"/>
      <c r="D125" s="128"/>
      <c r="E125" s="127"/>
      <c r="F125" s="127"/>
      <c r="G125" s="127"/>
      <c r="H125" s="127"/>
      <c r="I125" s="161" t="str">
        <f t="shared" si="3"/>
        <v/>
      </c>
      <c r="J125" s="129"/>
      <c r="K125" s="129"/>
      <c r="L125" s="130"/>
      <c r="M125" s="130"/>
      <c r="N125" s="130"/>
      <c r="O125" s="131" t="str">
        <f t="shared" si="4"/>
        <v/>
      </c>
      <c r="P125" s="132"/>
      <c r="Q125" s="126"/>
      <c r="R125" s="126"/>
      <c r="S125" s="134"/>
      <c r="T125" s="134"/>
      <c r="U125" s="134"/>
      <c r="V125" s="127"/>
      <c r="W125" s="127"/>
      <c r="X125" s="127"/>
      <c r="Y125" s="127"/>
      <c r="Z125" s="135"/>
    </row>
    <row r="126" spans="1:26" s="136" customFormat="1" ht="82.8" customHeight="1" x14ac:dyDescent="0.3">
      <c r="A126" s="125">
        <v>121</v>
      </c>
      <c r="B126" s="126"/>
      <c r="C126" s="127"/>
      <c r="D126" s="128"/>
      <c r="E126" s="127"/>
      <c r="F126" s="127"/>
      <c r="G126" s="127"/>
      <c r="H126" s="127"/>
      <c r="I126" s="161" t="str">
        <f t="shared" si="3"/>
        <v/>
      </c>
      <c r="J126" s="129"/>
      <c r="K126" s="129"/>
      <c r="L126" s="130"/>
      <c r="M126" s="130"/>
      <c r="N126" s="130"/>
      <c r="O126" s="131" t="str">
        <f t="shared" si="4"/>
        <v/>
      </c>
      <c r="P126" s="132"/>
      <c r="Q126" s="126"/>
      <c r="R126" s="126"/>
      <c r="S126" s="134"/>
      <c r="T126" s="134"/>
      <c r="U126" s="134"/>
      <c r="V126" s="127"/>
      <c r="W126" s="127"/>
      <c r="X126" s="127"/>
      <c r="Y126" s="127"/>
      <c r="Z126" s="135"/>
    </row>
    <row r="127" spans="1:26" s="136" customFormat="1" ht="82.8" customHeight="1" x14ac:dyDescent="0.3">
      <c r="A127" s="125">
        <v>122</v>
      </c>
      <c r="B127" s="126"/>
      <c r="C127" s="127"/>
      <c r="D127" s="128"/>
      <c r="E127" s="127"/>
      <c r="F127" s="127"/>
      <c r="G127" s="127"/>
      <c r="H127" s="127"/>
      <c r="I127" s="161" t="str">
        <f t="shared" si="3"/>
        <v/>
      </c>
      <c r="J127" s="129"/>
      <c r="K127" s="129"/>
      <c r="L127" s="130"/>
      <c r="M127" s="130"/>
      <c r="N127" s="130"/>
      <c r="O127" s="131" t="str">
        <f t="shared" si="4"/>
        <v/>
      </c>
      <c r="P127" s="132"/>
      <c r="Q127" s="126"/>
      <c r="R127" s="126"/>
      <c r="S127" s="134"/>
      <c r="T127" s="134"/>
      <c r="U127" s="134"/>
      <c r="V127" s="127"/>
      <c r="W127" s="127"/>
      <c r="X127" s="127"/>
      <c r="Y127" s="127"/>
      <c r="Z127" s="135"/>
    </row>
    <row r="128" spans="1:26" s="136" customFormat="1" ht="82.8" customHeight="1" x14ac:dyDescent="0.3">
      <c r="A128" s="125">
        <v>123</v>
      </c>
      <c r="B128" s="126"/>
      <c r="C128" s="127"/>
      <c r="D128" s="128"/>
      <c r="E128" s="127"/>
      <c r="F128" s="127"/>
      <c r="G128" s="127"/>
      <c r="H128" s="127"/>
      <c r="I128" s="161" t="str">
        <f t="shared" si="3"/>
        <v/>
      </c>
      <c r="J128" s="129"/>
      <c r="K128" s="129"/>
      <c r="L128" s="130"/>
      <c r="M128" s="130"/>
      <c r="N128" s="130"/>
      <c r="O128" s="131" t="str">
        <f t="shared" si="4"/>
        <v/>
      </c>
      <c r="P128" s="132"/>
      <c r="Q128" s="126"/>
      <c r="R128" s="126"/>
      <c r="S128" s="134"/>
      <c r="T128" s="134"/>
      <c r="U128" s="134"/>
      <c r="V128" s="127"/>
      <c r="W128" s="127"/>
      <c r="X128" s="127"/>
      <c r="Y128" s="127"/>
      <c r="Z128" s="135"/>
    </row>
    <row r="129" spans="1:26" s="136" customFormat="1" ht="82.8" customHeight="1" x14ac:dyDescent="0.3">
      <c r="A129" s="125">
        <v>124</v>
      </c>
      <c r="B129" s="126"/>
      <c r="C129" s="127"/>
      <c r="D129" s="128"/>
      <c r="E129" s="127"/>
      <c r="F129" s="127"/>
      <c r="G129" s="127"/>
      <c r="H129" s="127"/>
      <c r="I129" s="161" t="str">
        <f t="shared" si="3"/>
        <v/>
      </c>
      <c r="J129" s="129"/>
      <c r="K129" s="129"/>
      <c r="L129" s="130"/>
      <c r="M129" s="130"/>
      <c r="N129" s="130"/>
      <c r="O129" s="131" t="str">
        <f t="shared" si="4"/>
        <v/>
      </c>
      <c r="P129" s="132"/>
      <c r="Q129" s="126"/>
      <c r="R129" s="126"/>
      <c r="S129" s="134"/>
      <c r="T129" s="134"/>
      <c r="U129" s="134"/>
      <c r="V129" s="127"/>
      <c r="W129" s="127"/>
      <c r="X129" s="127"/>
      <c r="Y129" s="127"/>
      <c r="Z129" s="135"/>
    </row>
    <row r="130" spans="1:26" s="136" customFormat="1" ht="82.8" customHeight="1" x14ac:dyDescent="0.3">
      <c r="A130" s="125">
        <v>125</v>
      </c>
      <c r="B130" s="126"/>
      <c r="C130" s="127"/>
      <c r="D130" s="128"/>
      <c r="E130" s="127"/>
      <c r="F130" s="127"/>
      <c r="G130" s="127"/>
      <c r="H130" s="127"/>
      <c r="I130" s="161" t="str">
        <f t="shared" si="3"/>
        <v/>
      </c>
      <c r="J130" s="129"/>
      <c r="K130" s="129"/>
      <c r="L130" s="130"/>
      <c r="M130" s="130"/>
      <c r="N130" s="130"/>
      <c r="O130" s="131" t="str">
        <f t="shared" si="4"/>
        <v/>
      </c>
      <c r="P130" s="132"/>
      <c r="Q130" s="126"/>
      <c r="R130" s="126"/>
      <c r="S130" s="134"/>
      <c r="T130" s="134"/>
      <c r="U130" s="134"/>
      <c r="V130" s="127"/>
      <c r="W130" s="127"/>
      <c r="X130" s="127"/>
      <c r="Y130" s="127"/>
      <c r="Z130" s="135"/>
    </row>
    <row r="131" spans="1:26" s="136" customFormat="1" ht="82.8" customHeight="1" x14ac:dyDescent="0.3">
      <c r="A131" s="125">
        <v>126</v>
      </c>
      <c r="B131" s="126"/>
      <c r="C131" s="127"/>
      <c r="D131" s="128"/>
      <c r="E131" s="127"/>
      <c r="F131" s="127"/>
      <c r="G131" s="127"/>
      <c r="H131" s="127"/>
      <c r="I131" s="161" t="str">
        <f t="shared" si="3"/>
        <v/>
      </c>
      <c r="J131" s="129"/>
      <c r="K131" s="129"/>
      <c r="L131" s="130"/>
      <c r="M131" s="130"/>
      <c r="N131" s="130"/>
      <c r="O131" s="131" t="str">
        <f t="shared" si="4"/>
        <v/>
      </c>
      <c r="P131" s="132"/>
      <c r="Q131" s="126"/>
      <c r="R131" s="126"/>
      <c r="S131" s="134"/>
      <c r="T131" s="134"/>
      <c r="U131" s="134"/>
      <c r="V131" s="127"/>
      <c r="W131" s="127"/>
      <c r="X131" s="127"/>
      <c r="Y131" s="127"/>
      <c r="Z131" s="135"/>
    </row>
    <row r="132" spans="1:26" s="136" customFormat="1" ht="82.8" customHeight="1" x14ac:dyDescent="0.3">
      <c r="A132" s="125">
        <v>127</v>
      </c>
      <c r="B132" s="126"/>
      <c r="C132" s="127"/>
      <c r="D132" s="128"/>
      <c r="E132" s="127"/>
      <c r="F132" s="127"/>
      <c r="G132" s="127"/>
      <c r="H132" s="127"/>
      <c r="I132" s="161" t="str">
        <f t="shared" si="3"/>
        <v/>
      </c>
      <c r="J132" s="129"/>
      <c r="K132" s="129"/>
      <c r="L132" s="130"/>
      <c r="M132" s="130"/>
      <c r="N132" s="130"/>
      <c r="O132" s="131" t="str">
        <f t="shared" si="4"/>
        <v/>
      </c>
      <c r="P132" s="132"/>
      <c r="Q132" s="126"/>
      <c r="R132" s="126"/>
      <c r="S132" s="134"/>
      <c r="T132" s="134"/>
      <c r="U132" s="134"/>
      <c r="V132" s="127"/>
      <c r="W132" s="127"/>
      <c r="X132" s="127"/>
      <c r="Y132" s="127"/>
      <c r="Z132" s="135"/>
    </row>
    <row r="133" spans="1:26" s="136" customFormat="1" ht="82.8" customHeight="1" x14ac:dyDescent="0.3">
      <c r="A133" s="125">
        <v>128</v>
      </c>
      <c r="B133" s="126"/>
      <c r="C133" s="127"/>
      <c r="D133" s="128"/>
      <c r="E133" s="127"/>
      <c r="F133" s="127"/>
      <c r="G133" s="127"/>
      <c r="H133" s="127"/>
      <c r="I133" s="161" t="str">
        <f t="shared" si="3"/>
        <v/>
      </c>
      <c r="J133" s="129"/>
      <c r="K133" s="129"/>
      <c r="L133" s="130"/>
      <c r="M133" s="130"/>
      <c r="N133" s="130"/>
      <c r="O133" s="131" t="str">
        <f t="shared" si="4"/>
        <v/>
      </c>
      <c r="P133" s="132"/>
      <c r="Q133" s="126"/>
      <c r="R133" s="126"/>
      <c r="S133" s="134"/>
      <c r="T133" s="134"/>
      <c r="U133" s="134"/>
      <c r="V133" s="127"/>
      <c r="W133" s="127"/>
      <c r="X133" s="127"/>
      <c r="Y133" s="127"/>
      <c r="Z133" s="135"/>
    </row>
    <row r="134" spans="1:26" s="136" customFormat="1" ht="82.8" customHeight="1" x14ac:dyDescent="0.3">
      <c r="A134" s="125">
        <v>129</v>
      </c>
      <c r="B134" s="126"/>
      <c r="C134" s="127"/>
      <c r="D134" s="128"/>
      <c r="E134" s="127"/>
      <c r="F134" s="127"/>
      <c r="G134" s="127"/>
      <c r="H134" s="127"/>
      <c r="I134" s="161" t="str">
        <f t="shared" si="3"/>
        <v/>
      </c>
      <c r="J134" s="129"/>
      <c r="K134" s="129"/>
      <c r="L134" s="130"/>
      <c r="M134" s="130"/>
      <c r="N134" s="130"/>
      <c r="O134" s="131" t="str">
        <f t="shared" si="4"/>
        <v/>
      </c>
      <c r="P134" s="132"/>
      <c r="Q134" s="126"/>
      <c r="R134" s="126"/>
      <c r="S134" s="134"/>
      <c r="T134" s="134"/>
      <c r="U134" s="134"/>
      <c r="V134" s="127"/>
      <c r="W134" s="127"/>
      <c r="X134" s="127"/>
      <c r="Y134" s="127"/>
      <c r="Z134" s="135"/>
    </row>
    <row r="135" spans="1:26" s="136" customFormat="1" ht="82.8" customHeight="1" x14ac:dyDescent="0.3">
      <c r="A135" s="125">
        <v>130</v>
      </c>
      <c r="B135" s="126"/>
      <c r="C135" s="127"/>
      <c r="D135" s="128"/>
      <c r="E135" s="127"/>
      <c r="F135" s="127"/>
      <c r="G135" s="127"/>
      <c r="H135" s="127"/>
      <c r="I135" s="161" t="str">
        <f t="shared" ref="I135:I198" si="5">IF(OR(C135="Yes",D135="No",F135="No"),"5. Disqualified from GASB 96",
IF(AND(C135="No",OR(D135="Yes",D135="No, but will once implementation is complete"),E135="No",F135="Yes"),"1. Short-Term SBITA — Record an expense as payments are made.",
IF(AND(C135="No",D135="Yes",E135="Yes",F135="Yes",G135="Yes"),"2. SBITA (Other than a Short-Term SBITA) — Use GASB 96 process if subscription payments total exceeds capitalization threshold. Be sure to complete all columns in this row.",
IF(AND(C135="No",D135="No, but will once implementation is complete",E135="Yes",F135="Yes",G135="Yes"),"3. Will be a SBITA (Other than a Short-Term SBITA) in a future fiscal year — Use GASB 96 process if subscription payments total exceeds capitalization threshold. Disclose any capitalizable expenses on the Prepayments Log.",
IF(AND(C135="No",OR(D135="Yes",D135="No, but will once implementation is complete"),E135="Yes",F135="Yes",G135="No"),"4. Record an expense as payments are made. Disclose any expenses of variable payments recognized in the reporting period. (No asset or liability recorded.)","")))))</f>
        <v/>
      </c>
      <c r="J135" s="129"/>
      <c r="K135" s="129"/>
      <c r="L135" s="130"/>
      <c r="M135" s="130"/>
      <c r="N135" s="130"/>
      <c r="O135" s="131" t="str">
        <f t="shared" si="4"/>
        <v/>
      </c>
      <c r="P135" s="132"/>
      <c r="Q135" s="126"/>
      <c r="R135" s="126"/>
      <c r="S135" s="134"/>
      <c r="T135" s="134"/>
      <c r="U135" s="134"/>
      <c r="V135" s="127"/>
      <c r="W135" s="127"/>
      <c r="X135" s="127"/>
      <c r="Y135" s="127"/>
      <c r="Z135" s="135"/>
    </row>
    <row r="136" spans="1:26" s="136" customFormat="1" ht="82.8" customHeight="1" x14ac:dyDescent="0.3">
      <c r="A136" s="125">
        <v>131</v>
      </c>
      <c r="B136" s="126"/>
      <c r="C136" s="127"/>
      <c r="D136" s="128"/>
      <c r="E136" s="127"/>
      <c r="F136" s="127"/>
      <c r="G136" s="127"/>
      <c r="H136" s="127"/>
      <c r="I136" s="161" t="str">
        <f t="shared" si="5"/>
        <v/>
      </c>
      <c r="J136" s="129"/>
      <c r="K136" s="129"/>
      <c r="L136" s="130"/>
      <c r="M136" s="130"/>
      <c r="N136" s="130"/>
      <c r="O136" s="131" t="str">
        <f t="shared" si="4"/>
        <v/>
      </c>
      <c r="P136" s="132"/>
      <c r="Q136" s="126"/>
      <c r="R136" s="126"/>
      <c r="S136" s="134"/>
      <c r="T136" s="134"/>
      <c r="U136" s="134"/>
      <c r="V136" s="127"/>
      <c r="W136" s="127"/>
      <c r="X136" s="127"/>
      <c r="Y136" s="127"/>
      <c r="Z136" s="135"/>
    </row>
    <row r="137" spans="1:26" s="136" customFormat="1" ht="82.8" customHeight="1" x14ac:dyDescent="0.3">
      <c r="A137" s="125">
        <v>132</v>
      </c>
      <c r="B137" s="126"/>
      <c r="C137" s="127"/>
      <c r="D137" s="128"/>
      <c r="E137" s="127"/>
      <c r="F137" s="127"/>
      <c r="G137" s="127"/>
      <c r="H137" s="127"/>
      <c r="I137" s="161" t="str">
        <f t="shared" si="5"/>
        <v/>
      </c>
      <c r="J137" s="129"/>
      <c r="K137" s="129"/>
      <c r="L137" s="130"/>
      <c r="M137" s="130"/>
      <c r="N137" s="130"/>
      <c r="O137" s="131" t="str">
        <f t="shared" si="4"/>
        <v/>
      </c>
      <c r="P137" s="132"/>
      <c r="Q137" s="126"/>
      <c r="R137" s="126"/>
      <c r="S137" s="134"/>
      <c r="T137" s="134"/>
      <c r="U137" s="134"/>
      <c r="V137" s="127"/>
      <c r="W137" s="127"/>
      <c r="X137" s="127"/>
      <c r="Y137" s="127"/>
      <c r="Z137" s="135"/>
    </row>
    <row r="138" spans="1:26" s="136" customFormat="1" ht="82.8" customHeight="1" x14ac:dyDescent="0.3">
      <c r="A138" s="125">
        <v>133</v>
      </c>
      <c r="B138" s="126"/>
      <c r="C138" s="127"/>
      <c r="D138" s="128"/>
      <c r="E138" s="127"/>
      <c r="F138" s="127"/>
      <c r="G138" s="127"/>
      <c r="H138" s="127"/>
      <c r="I138" s="161" t="str">
        <f t="shared" si="5"/>
        <v/>
      </c>
      <c r="J138" s="129"/>
      <c r="K138" s="129"/>
      <c r="L138" s="130"/>
      <c r="M138" s="130"/>
      <c r="N138" s="130"/>
      <c r="O138" s="131" t="str">
        <f t="shared" si="4"/>
        <v/>
      </c>
      <c r="P138" s="132"/>
      <c r="Q138" s="126"/>
      <c r="R138" s="126"/>
      <c r="S138" s="134"/>
      <c r="T138" s="134"/>
      <c r="U138" s="134"/>
      <c r="V138" s="127"/>
      <c r="W138" s="127"/>
      <c r="X138" s="127"/>
      <c r="Y138" s="127"/>
      <c r="Z138" s="135"/>
    </row>
    <row r="139" spans="1:26" s="136" customFormat="1" ht="82.8" customHeight="1" x14ac:dyDescent="0.3">
      <c r="A139" s="125">
        <v>134</v>
      </c>
      <c r="B139" s="126"/>
      <c r="C139" s="127"/>
      <c r="D139" s="128"/>
      <c r="E139" s="127"/>
      <c r="F139" s="127"/>
      <c r="G139" s="127"/>
      <c r="H139" s="127"/>
      <c r="I139" s="161" t="str">
        <f t="shared" si="5"/>
        <v/>
      </c>
      <c r="J139" s="129"/>
      <c r="K139" s="129"/>
      <c r="L139" s="130"/>
      <c r="M139" s="130"/>
      <c r="N139" s="130"/>
      <c r="O139" s="131" t="str">
        <f t="shared" si="4"/>
        <v/>
      </c>
      <c r="P139" s="132"/>
      <c r="Q139" s="126"/>
      <c r="R139" s="126"/>
      <c r="S139" s="134"/>
      <c r="T139" s="134"/>
      <c r="U139" s="134"/>
      <c r="V139" s="127"/>
      <c r="W139" s="127"/>
      <c r="X139" s="127"/>
      <c r="Y139" s="127"/>
      <c r="Z139" s="135"/>
    </row>
    <row r="140" spans="1:26" s="136" customFormat="1" ht="82.8" customHeight="1" x14ac:dyDescent="0.3">
      <c r="A140" s="125">
        <v>135</v>
      </c>
      <c r="B140" s="126"/>
      <c r="C140" s="127"/>
      <c r="D140" s="128"/>
      <c r="E140" s="127"/>
      <c r="F140" s="127"/>
      <c r="G140" s="127"/>
      <c r="H140" s="127"/>
      <c r="I140" s="161" t="str">
        <f t="shared" si="5"/>
        <v/>
      </c>
      <c r="J140" s="129"/>
      <c r="K140" s="129"/>
      <c r="L140" s="130"/>
      <c r="M140" s="130"/>
      <c r="N140" s="130"/>
      <c r="O140" s="131" t="str">
        <f t="shared" ref="O140:O203" si="6">IF(E140="Yes","Enter the Subscription Term Here.",
IF(E140="No","N/A",""))</f>
        <v/>
      </c>
      <c r="P140" s="132"/>
      <c r="Q140" s="126"/>
      <c r="R140" s="126"/>
      <c r="S140" s="134"/>
      <c r="T140" s="134"/>
      <c r="U140" s="134"/>
      <c r="V140" s="127"/>
      <c r="W140" s="127"/>
      <c r="X140" s="127"/>
      <c r="Y140" s="127"/>
      <c r="Z140" s="135"/>
    </row>
    <row r="141" spans="1:26" s="136" customFormat="1" ht="82.8" customHeight="1" x14ac:dyDescent="0.3">
      <c r="A141" s="125">
        <v>136</v>
      </c>
      <c r="B141" s="126"/>
      <c r="C141" s="127"/>
      <c r="D141" s="128"/>
      <c r="E141" s="127"/>
      <c r="F141" s="127"/>
      <c r="G141" s="127"/>
      <c r="H141" s="127"/>
      <c r="I141" s="161" t="str">
        <f t="shared" si="5"/>
        <v/>
      </c>
      <c r="J141" s="129"/>
      <c r="K141" s="129"/>
      <c r="L141" s="130"/>
      <c r="M141" s="130"/>
      <c r="N141" s="130"/>
      <c r="O141" s="131" t="str">
        <f t="shared" si="6"/>
        <v/>
      </c>
      <c r="P141" s="132"/>
      <c r="Q141" s="126"/>
      <c r="R141" s="126"/>
      <c r="S141" s="134"/>
      <c r="T141" s="134"/>
      <c r="U141" s="134"/>
      <c r="V141" s="127"/>
      <c r="W141" s="127"/>
      <c r="X141" s="127"/>
      <c r="Y141" s="127"/>
      <c r="Z141" s="135"/>
    </row>
    <row r="142" spans="1:26" s="136" customFormat="1" ht="82.8" customHeight="1" x14ac:dyDescent="0.3">
      <c r="A142" s="125">
        <v>137</v>
      </c>
      <c r="B142" s="126"/>
      <c r="C142" s="127"/>
      <c r="D142" s="128"/>
      <c r="E142" s="127"/>
      <c r="F142" s="127"/>
      <c r="G142" s="127"/>
      <c r="H142" s="127"/>
      <c r="I142" s="161" t="str">
        <f t="shared" si="5"/>
        <v/>
      </c>
      <c r="J142" s="129"/>
      <c r="K142" s="129"/>
      <c r="L142" s="130"/>
      <c r="M142" s="130"/>
      <c r="N142" s="130"/>
      <c r="O142" s="131" t="str">
        <f t="shared" si="6"/>
        <v/>
      </c>
      <c r="P142" s="132"/>
      <c r="Q142" s="126"/>
      <c r="R142" s="126"/>
      <c r="S142" s="134"/>
      <c r="T142" s="134"/>
      <c r="U142" s="134"/>
      <c r="V142" s="127"/>
      <c r="W142" s="127"/>
      <c r="X142" s="127"/>
      <c r="Y142" s="127"/>
      <c r="Z142" s="135"/>
    </row>
    <row r="143" spans="1:26" s="136" customFormat="1" ht="82.8" customHeight="1" x14ac:dyDescent="0.3">
      <c r="A143" s="125">
        <v>138</v>
      </c>
      <c r="B143" s="126"/>
      <c r="C143" s="127"/>
      <c r="D143" s="128"/>
      <c r="E143" s="127"/>
      <c r="F143" s="127"/>
      <c r="G143" s="127"/>
      <c r="H143" s="127"/>
      <c r="I143" s="161" t="str">
        <f t="shared" si="5"/>
        <v/>
      </c>
      <c r="J143" s="129"/>
      <c r="K143" s="129"/>
      <c r="L143" s="130"/>
      <c r="M143" s="130"/>
      <c r="N143" s="130"/>
      <c r="O143" s="131" t="str">
        <f t="shared" si="6"/>
        <v/>
      </c>
      <c r="P143" s="132"/>
      <c r="Q143" s="126"/>
      <c r="R143" s="126"/>
      <c r="S143" s="134"/>
      <c r="T143" s="134"/>
      <c r="U143" s="134"/>
      <c r="V143" s="127"/>
      <c r="W143" s="127"/>
      <c r="X143" s="127"/>
      <c r="Y143" s="127"/>
      <c r="Z143" s="135"/>
    </row>
    <row r="144" spans="1:26" s="136" customFormat="1" ht="82.8" customHeight="1" x14ac:dyDescent="0.3">
      <c r="A144" s="125">
        <v>139</v>
      </c>
      <c r="B144" s="126"/>
      <c r="C144" s="127"/>
      <c r="D144" s="128"/>
      <c r="E144" s="127"/>
      <c r="F144" s="127"/>
      <c r="G144" s="127"/>
      <c r="H144" s="127"/>
      <c r="I144" s="161" t="str">
        <f t="shared" si="5"/>
        <v/>
      </c>
      <c r="J144" s="129"/>
      <c r="K144" s="129"/>
      <c r="L144" s="130"/>
      <c r="M144" s="130"/>
      <c r="N144" s="130"/>
      <c r="O144" s="131" t="str">
        <f t="shared" si="6"/>
        <v/>
      </c>
      <c r="P144" s="132"/>
      <c r="Q144" s="126"/>
      <c r="R144" s="126"/>
      <c r="S144" s="134"/>
      <c r="T144" s="134"/>
      <c r="U144" s="134"/>
      <c r="V144" s="127"/>
      <c r="W144" s="127"/>
      <c r="X144" s="127"/>
      <c r="Y144" s="127"/>
      <c r="Z144" s="135"/>
    </row>
    <row r="145" spans="1:26" s="136" customFormat="1" ht="82.8" customHeight="1" x14ac:dyDescent="0.3">
      <c r="A145" s="125">
        <v>140</v>
      </c>
      <c r="B145" s="126"/>
      <c r="C145" s="127"/>
      <c r="D145" s="128"/>
      <c r="E145" s="127"/>
      <c r="F145" s="127"/>
      <c r="G145" s="127"/>
      <c r="H145" s="127"/>
      <c r="I145" s="161" t="str">
        <f t="shared" si="5"/>
        <v/>
      </c>
      <c r="J145" s="129"/>
      <c r="K145" s="129"/>
      <c r="L145" s="130"/>
      <c r="M145" s="130"/>
      <c r="N145" s="130"/>
      <c r="O145" s="131" t="str">
        <f t="shared" si="6"/>
        <v/>
      </c>
      <c r="P145" s="132"/>
      <c r="Q145" s="126"/>
      <c r="R145" s="126"/>
      <c r="S145" s="134"/>
      <c r="T145" s="134"/>
      <c r="U145" s="134"/>
      <c r="V145" s="127"/>
      <c r="W145" s="127"/>
      <c r="X145" s="127"/>
      <c r="Y145" s="127"/>
      <c r="Z145" s="135"/>
    </row>
    <row r="146" spans="1:26" s="136" customFormat="1" ht="82.8" customHeight="1" x14ac:dyDescent="0.3">
      <c r="A146" s="125">
        <v>141</v>
      </c>
      <c r="B146" s="126"/>
      <c r="C146" s="127"/>
      <c r="D146" s="128"/>
      <c r="E146" s="127"/>
      <c r="F146" s="127"/>
      <c r="G146" s="127"/>
      <c r="H146" s="127"/>
      <c r="I146" s="161" t="str">
        <f t="shared" si="5"/>
        <v/>
      </c>
      <c r="J146" s="129"/>
      <c r="K146" s="129"/>
      <c r="L146" s="130"/>
      <c r="M146" s="130"/>
      <c r="N146" s="130"/>
      <c r="O146" s="131" t="str">
        <f t="shared" si="6"/>
        <v/>
      </c>
      <c r="P146" s="132"/>
      <c r="Q146" s="126"/>
      <c r="R146" s="126"/>
      <c r="S146" s="134"/>
      <c r="T146" s="134"/>
      <c r="U146" s="134"/>
      <c r="V146" s="127"/>
      <c r="W146" s="127"/>
      <c r="X146" s="127"/>
      <c r="Y146" s="127"/>
      <c r="Z146" s="135"/>
    </row>
    <row r="147" spans="1:26" s="136" customFormat="1" ht="82.8" customHeight="1" x14ac:dyDescent="0.3">
      <c r="A147" s="125">
        <v>142</v>
      </c>
      <c r="B147" s="126"/>
      <c r="C147" s="127"/>
      <c r="D147" s="128"/>
      <c r="E147" s="127"/>
      <c r="F147" s="127"/>
      <c r="G147" s="127"/>
      <c r="H147" s="127"/>
      <c r="I147" s="161" t="str">
        <f t="shared" si="5"/>
        <v/>
      </c>
      <c r="J147" s="129"/>
      <c r="K147" s="129"/>
      <c r="L147" s="130"/>
      <c r="M147" s="130"/>
      <c r="N147" s="130"/>
      <c r="O147" s="131" t="str">
        <f t="shared" si="6"/>
        <v/>
      </c>
      <c r="P147" s="132"/>
      <c r="Q147" s="126"/>
      <c r="R147" s="126"/>
      <c r="S147" s="134"/>
      <c r="T147" s="134"/>
      <c r="U147" s="134"/>
      <c r="V147" s="127"/>
      <c r="W147" s="127"/>
      <c r="X147" s="127"/>
      <c r="Y147" s="127"/>
      <c r="Z147" s="135"/>
    </row>
    <row r="148" spans="1:26" s="136" customFormat="1" ht="82.8" customHeight="1" x14ac:dyDescent="0.3">
      <c r="A148" s="125">
        <v>143</v>
      </c>
      <c r="B148" s="126"/>
      <c r="C148" s="127"/>
      <c r="D148" s="128"/>
      <c r="E148" s="127"/>
      <c r="F148" s="127"/>
      <c r="G148" s="127"/>
      <c r="H148" s="127"/>
      <c r="I148" s="161" t="str">
        <f t="shared" si="5"/>
        <v/>
      </c>
      <c r="J148" s="129"/>
      <c r="K148" s="129"/>
      <c r="L148" s="130"/>
      <c r="M148" s="130"/>
      <c r="N148" s="130"/>
      <c r="O148" s="131" t="str">
        <f t="shared" si="6"/>
        <v/>
      </c>
      <c r="P148" s="132"/>
      <c r="Q148" s="126"/>
      <c r="R148" s="126"/>
      <c r="S148" s="134"/>
      <c r="T148" s="134"/>
      <c r="U148" s="134"/>
      <c r="V148" s="127"/>
      <c r="W148" s="127"/>
      <c r="X148" s="127"/>
      <c r="Y148" s="127"/>
      <c r="Z148" s="135"/>
    </row>
    <row r="149" spans="1:26" s="136" customFormat="1" ht="82.8" customHeight="1" x14ac:dyDescent="0.3">
      <c r="A149" s="125">
        <v>144</v>
      </c>
      <c r="B149" s="126"/>
      <c r="C149" s="127"/>
      <c r="D149" s="128"/>
      <c r="E149" s="127"/>
      <c r="F149" s="127"/>
      <c r="G149" s="127"/>
      <c r="H149" s="127"/>
      <c r="I149" s="161" t="str">
        <f t="shared" si="5"/>
        <v/>
      </c>
      <c r="J149" s="129"/>
      <c r="K149" s="129"/>
      <c r="L149" s="130"/>
      <c r="M149" s="130"/>
      <c r="N149" s="130"/>
      <c r="O149" s="131" t="str">
        <f t="shared" si="6"/>
        <v/>
      </c>
      <c r="P149" s="132"/>
      <c r="Q149" s="126"/>
      <c r="R149" s="126"/>
      <c r="S149" s="134"/>
      <c r="T149" s="134"/>
      <c r="U149" s="134"/>
      <c r="V149" s="127"/>
      <c r="W149" s="127"/>
      <c r="X149" s="127"/>
      <c r="Y149" s="127"/>
      <c r="Z149" s="135"/>
    </row>
    <row r="150" spans="1:26" s="136" customFormat="1" ht="82.8" customHeight="1" x14ac:dyDescent="0.3">
      <c r="A150" s="125">
        <v>145</v>
      </c>
      <c r="B150" s="126"/>
      <c r="C150" s="127"/>
      <c r="D150" s="128"/>
      <c r="E150" s="127"/>
      <c r="F150" s="127"/>
      <c r="G150" s="127"/>
      <c r="H150" s="127"/>
      <c r="I150" s="161" t="str">
        <f t="shared" si="5"/>
        <v/>
      </c>
      <c r="J150" s="129"/>
      <c r="K150" s="129"/>
      <c r="L150" s="130"/>
      <c r="M150" s="130"/>
      <c r="N150" s="130"/>
      <c r="O150" s="131" t="str">
        <f t="shared" si="6"/>
        <v/>
      </c>
      <c r="P150" s="132"/>
      <c r="Q150" s="126"/>
      <c r="R150" s="126"/>
      <c r="S150" s="134"/>
      <c r="T150" s="134"/>
      <c r="U150" s="134"/>
      <c r="V150" s="127"/>
      <c r="W150" s="127"/>
      <c r="X150" s="127"/>
      <c r="Y150" s="127"/>
      <c r="Z150" s="135"/>
    </row>
    <row r="151" spans="1:26" s="136" customFormat="1" ht="82.8" customHeight="1" x14ac:dyDescent="0.3">
      <c r="A151" s="125">
        <v>146</v>
      </c>
      <c r="B151" s="126"/>
      <c r="C151" s="127"/>
      <c r="D151" s="128"/>
      <c r="E151" s="127"/>
      <c r="F151" s="127"/>
      <c r="G151" s="127"/>
      <c r="H151" s="127"/>
      <c r="I151" s="161" t="str">
        <f t="shared" si="5"/>
        <v/>
      </c>
      <c r="J151" s="129"/>
      <c r="K151" s="129"/>
      <c r="L151" s="130"/>
      <c r="M151" s="130"/>
      <c r="N151" s="130"/>
      <c r="O151" s="131" t="str">
        <f t="shared" si="6"/>
        <v/>
      </c>
      <c r="P151" s="132"/>
      <c r="Q151" s="126"/>
      <c r="R151" s="126"/>
      <c r="S151" s="134"/>
      <c r="T151" s="134"/>
      <c r="U151" s="134"/>
      <c r="V151" s="127"/>
      <c r="W151" s="127"/>
      <c r="X151" s="127"/>
      <c r="Y151" s="127"/>
      <c r="Z151" s="135"/>
    </row>
    <row r="152" spans="1:26" s="136" customFormat="1" ht="82.8" customHeight="1" x14ac:dyDescent="0.3">
      <c r="A152" s="125">
        <v>147</v>
      </c>
      <c r="B152" s="126"/>
      <c r="C152" s="127"/>
      <c r="D152" s="128"/>
      <c r="E152" s="127"/>
      <c r="F152" s="127"/>
      <c r="G152" s="127"/>
      <c r="H152" s="127"/>
      <c r="I152" s="161" t="str">
        <f t="shared" si="5"/>
        <v/>
      </c>
      <c r="J152" s="129"/>
      <c r="K152" s="129"/>
      <c r="L152" s="130"/>
      <c r="M152" s="130"/>
      <c r="N152" s="130"/>
      <c r="O152" s="131" t="str">
        <f t="shared" si="6"/>
        <v/>
      </c>
      <c r="P152" s="132"/>
      <c r="Q152" s="126"/>
      <c r="R152" s="126"/>
      <c r="S152" s="134"/>
      <c r="T152" s="134"/>
      <c r="U152" s="134"/>
      <c r="V152" s="127"/>
      <c r="W152" s="127"/>
      <c r="X152" s="127"/>
      <c r="Y152" s="127"/>
      <c r="Z152" s="135"/>
    </row>
    <row r="153" spans="1:26" s="136" customFormat="1" ht="82.8" customHeight="1" x14ac:dyDescent="0.3">
      <c r="A153" s="125">
        <v>148</v>
      </c>
      <c r="B153" s="126"/>
      <c r="C153" s="127"/>
      <c r="D153" s="128"/>
      <c r="E153" s="127"/>
      <c r="F153" s="127"/>
      <c r="G153" s="127"/>
      <c r="H153" s="127"/>
      <c r="I153" s="161" t="str">
        <f t="shared" si="5"/>
        <v/>
      </c>
      <c r="J153" s="129"/>
      <c r="K153" s="129"/>
      <c r="L153" s="130"/>
      <c r="M153" s="130"/>
      <c r="N153" s="130"/>
      <c r="O153" s="131" t="str">
        <f t="shared" si="6"/>
        <v/>
      </c>
      <c r="P153" s="132"/>
      <c r="Q153" s="126"/>
      <c r="R153" s="126"/>
      <c r="S153" s="134"/>
      <c r="T153" s="134"/>
      <c r="U153" s="134"/>
      <c r="V153" s="127"/>
      <c r="W153" s="127"/>
      <c r="X153" s="127"/>
      <c r="Y153" s="127"/>
      <c r="Z153" s="135"/>
    </row>
    <row r="154" spans="1:26" s="136" customFormat="1" ht="82.8" customHeight="1" x14ac:dyDescent="0.3">
      <c r="A154" s="125">
        <v>149</v>
      </c>
      <c r="B154" s="126"/>
      <c r="C154" s="127"/>
      <c r="D154" s="128"/>
      <c r="E154" s="127"/>
      <c r="F154" s="127"/>
      <c r="G154" s="127"/>
      <c r="H154" s="127"/>
      <c r="I154" s="161" t="str">
        <f t="shared" si="5"/>
        <v/>
      </c>
      <c r="J154" s="129"/>
      <c r="K154" s="129"/>
      <c r="L154" s="130"/>
      <c r="M154" s="130"/>
      <c r="N154" s="130"/>
      <c r="O154" s="131" t="str">
        <f t="shared" si="6"/>
        <v/>
      </c>
      <c r="P154" s="132"/>
      <c r="Q154" s="126"/>
      <c r="R154" s="126"/>
      <c r="S154" s="134"/>
      <c r="T154" s="134"/>
      <c r="U154" s="134"/>
      <c r="V154" s="127"/>
      <c r="W154" s="127"/>
      <c r="X154" s="127"/>
      <c r="Y154" s="127"/>
      <c r="Z154" s="135"/>
    </row>
    <row r="155" spans="1:26" s="136" customFormat="1" ht="82.8" customHeight="1" x14ac:dyDescent="0.3">
      <c r="A155" s="125">
        <v>150</v>
      </c>
      <c r="B155" s="126"/>
      <c r="C155" s="127"/>
      <c r="D155" s="128"/>
      <c r="E155" s="127"/>
      <c r="F155" s="127"/>
      <c r="G155" s="127"/>
      <c r="H155" s="127"/>
      <c r="I155" s="161" t="str">
        <f t="shared" si="5"/>
        <v/>
      </c>
      <c r="J155" s="129"/>
      <c r="K155" s="129"/>
      <c r="L155" s="130"/>
      <c r="M155" s="130"/>
      <c r="N155" s="130"/>
      <c r="O155" s="131" t="str">
        <f t="shared" si="6"/>
        <v/>
      </c>
      <c r="P155" s="132"/>
      <c r="Q155" s="126"/>
      <c r="R155" s="126"/>
      <c r="S155" s="134"/>
      <c r="T155" s="134"/>
      <c r="U155" s="134"/>
      <c r="V155" s="127"/>
      <c r="W155" s="127"/>
      <c r="X155" s="127"/>
      <c r="Y155" s="127"/>
      <c r="Z155" s="135"/>
    </row>
    <row r="156" spans="1:26" s="136" customFormat="1" ht="82.8" customHeight="1" x14ac:dyDescent="0.3">
      <c r="A156" s="125">
        <v>151</v>
      </c>
      <c r="B156" s="126"/>
      <c r="C156" s="127"/>
      <c r="D156" s="128"/>
      <c r="E156" s="127"/>
      <c r="F156" s="127"/>
      <c r="G156" s="127"/>
      <c r="H156" s="127"/>
      <c r="I156" s="161" t="str">
        <f t="shared" si="5"/>
        <v/>
      </c>
      <c r="J156" s="129"/>
      <c r="K156" s="129"/>
      <c r="L156" s="130"/>
      <c r="M156" s="130"/>
      <c r="N156" s="130"/>
      <c r="O156" s="131" t="str">
        <f t="shared" si="6"/>
        <v/>
      </c>
      <c r="P156" s="132"/>
      <c r="Q156" s="126"/>
      <c r="R156" s="126"/>
      <c r="S156" s="134"/>
      <c r="T156" s="134"/>
      <c r="U156" s="134"/>
      <c r="V156" s="127"/>
      <c r="W156" s="127"/>
      <c r="X156" s="127"/>
      <c r="Y156" s="127"/>
      <c r="Z156" s="135"/>
    </row>
    <row r="157" spans="1:26" s="136" customFormat="1" ht="82.8" customHeight="1" x14ac:dyDescent="0.3">
      <c r="A157" s="125">
        <v>152</v>
      </c>
      <c r="B157" s="126"/>
      <c r="C157" s="127"/>
      <c r="D157" s="128"/>
      <c r="E157" s="127"/>
      <c r="F157" s="127"/>
      <c r="G157" s="127"/>
      <c r="H157" s="127"/>
      <c r="I157" s="161" t="str">
        <f t="shared" si="5"/>
        <v/>
      </c>
      <c r="J157" s="129"/>
      <c r="K157" s="129"/>
      <c r="L157" s="130"/>
      <c r="M157" s="130"/>
      <c r="N157" s="130"/>
      <c r="O157" s="131" t="str">
        <f t="shared" si="6"/>
        <v/>
      </c>
      <c r="P157" s="132"/>
      <c r="Q157" s="126"/>
      <c r="R157" s="126"/>
      <c r="S157" s="134"/>
      <c r="T157" s="134"/>
      <c r="U157" s="134"/>
      <c r="V157" s="127"/>
      <c r="W157" s="127"/>
      <c r="X157" s="127"/>
      <c r="Y157" s="127"/>
      <c r="Z157" s="135"/>
    </row>
    <row r="158" spans="1:26" s="136" customFormat="1" ht="82.8" customHeight="1" x14ac:dyDescent="0.3">
      <c r="A158" s="125">
        <v>153</v>
      </c>
      <c r="B158" s="126"/>
      <c r="C158" s="127"/>
      <c r="D158" s="128"/>
      <c r="E158" s="127"/>
      <c r="F158" s="127"/>
      <c r="G158" s="127"/>
      <c r="H158" s="127"/>
      <c r="I158" s="161" t="str">
        <f t="shared" si="5"/>
        <v/>
      </c>
      <c r="J158" s="129"/>
      <c r="K158" s="129"/>
      <c r="L158" s="130"/>
      <c r="M158" s="130"/>
      <c r="N158" s="130"/>
      <c r="O158" s="131" t="str">
        <f t="shared" si="6"/>
        <v/>
      </c>
      <c r="P158" s="132"/>
      <c r="Q158" s="126"/>
      <c r="R158" s="126"/>
      <c r="S158" s="134"/>
      <c r="T158" s="134"/>
      <c r="U158" s="134"/>
      <c r="V158" s="127"/>
      <c r="W158" s="127"/>
      <c r="X158" s="127"/>
      <c r="Y158" s="127"/>
      <c r="Z158" s="135"/>
    </row>
    <row r="159" spans="1:26" s="136" customFormat="1" ht="82.8" customHeight="1" x14ac:dyDescent="0.3">
      <c r="A159" s="125">
        <v>154</v>
      </c>
      <c r="B159" s="126"/>
      <c r="C159" s="127"/>
      <c r="D159" s="128"/>
      <c r="E159" s="127"/>
      <c r="F159" s="127"/>
      <c r="G159" s="127"/>
      <c r="H159" s="127"/>
      <c r="I159" s="161" t="str">
        <f t="shared" si="5"/>
        <v/>
      </c>
      <c r="J159" s="129"/>
      <c r="K159" s="129"/>
      <c r="L159" s="130"/>
      <c r="M159" s="130"/>
      <c r="N159" s="130"/>
      <c r="O159" s="131" t="str">
        <f t="shared" si="6"/>
        <v/>
      </c>
      <c r="P159" s="132"/>
      <c r="Q159" s="126"/>
      <c r="R159" s="126"/>
      <c r="S159" s="134"/>
      <c r="T159" s="134"/>
      <c r="U159" s="134"/>
      <c r="V159" s="127"/>
      <c r="W159" s="127"/>
      <c r="X159" s="127"/>
      <c r="Y159" s="127"/>
      <c r="Z159" s="135"/>
    </row>
    <row r="160" spans="1:26" s="136" customFormat="1" ht="82.8" customHeight="1" x14ac:dyDescent="0.3">
      <c r="A160" s="125">
        <v>155</v>
      </c>
      <c r="B160" s="126"/>
      <c r="C160" s="127"/>
      <c r="D160" s="128"/>
      <c r="E160" s="127"/>
      <c r="F160" s="127"/>
      <c r="G160" s="127"/>
      <c r="H160" s="127"/>
      <c r="I160" s="161" t="str">
        <f t="shared" si="5"/>
        <v/>
      </c>
      <c r="J160" s="129"/>
      <c r="K160" s="129"/>
      <c r="L160" s="130"/>
      <c r="M160" s="130"/>
      <c r="N160" s="130"/>
      <c r="O160" s="131" t="str">
        <f t="shared" si="6"/>
        <v/>
      </c>
      <c r="P160" s="132"/>
      <c r="Q160" s="126"/>
      <c r="R160" s="126"/>
      <c r="S160" s="134"/>
      <c r="T160" s="134"/>
      <c r="U160" s="134"/>
      <c r="V160" s="127"/>
      <c r="W160" s="127"/>
      <c r="X160" s="127"/>
      <c r="Y160" s="127"/>
      <c r="Z160" s="135"/>
    </row>
    <row r="161" spans="1:26" s="136" customFormat="1" ht="82.8" customHeight="1" x14ac:dyDescent="0.3">
      <c r="A161" s="125">
        <v>156</v>
      </c>
      <c r="B161" s="126"/>
      <c r="C161" s="127"/>
      <c r="D161" s="128"/>
      <c r="E161" s="127"/>
      <c r="F161" s="127"/>
      <c r="G161" s="127"/>
      <c r="H161" s="127"/>
      <c r="I161" s="161" t="str">
        <f t="shared" si="5"/>
        <v/>
      </c>
      <c r="J161" s="129"/>
      <c r="K161" s="129"/>
      <c r="L161" s="130"/>
      <c r="M161" s="130"/>
      <c r="N161" s="130"/>
      <c r="O161" s="131" t="str">
        <f t="shared" si="6"/>
        <v/>
      </c>
      <c r="P161" s="132"/>
      <c r="Q161" s="126"/>
      <c r="R161" s="126"/>
      <c r="S161" s="134"/>
      <c r="T161" s="134"/>
      <c r="U161" s="134"/>
      <c r="V161" s="127"/>
      <c r="W161" s="127"/>
      <c r="X161" s="127"/>
      <c r="Y161" s="127"/>
      <c r="Z161" s="135"/>
    </row>
    <row r="162" spans="1:26" s="136" customFormat="1" ht="82.8" customHeight="1" x14ac:dyDescent="0.3">
      <c r="A162" s="125">
        <v>157</v>
      </c>
      <c r="B162" s="126"/>
      <c r="C162" s="127"/>
      <c r="D162" s="128"/>
      <c r="E162" s="127"/>
      <c r="F162" s="127"/>
      <c r="G162" s="127"/>
      <c r="H162" s="127"/>
      <c r="I162" s="161" t="str">
        <f t="shared" si="5"/>
        <v/>
      </c>
      <c r="J162" s="129"/>
      <c r="K162" s="129"/>
      <c r="L162" s="130"/>
      <c r="M162" s="130"/>
      <c r="N162" s="130"/>
      <c r="O162" s="131" t="str">
        <f t="shared" si="6"/>
        <v/>
      </c>
      <c r="P162" s="132"/>
      <c r="Q162" s="126"/>
      <c r="R162" s="126"/>
      <c r="S162" s="134"/>
      <c r="T162" s="134"/>
      <c r="U162" s="134"/>
      <c r="V162" s="127"/>
      <c r="W162" s="127"/>
      <c r="X162" s="127"/>
      <c r="Y162" s="127"/>
      <c r="Z162" s="135"/>
    </row>
    <row r="163" spans="1:26" s="136" customFormat="1" ht="82.8" customHeight="1" x14ac:dyDescent="0.3">
      <c r="A163" s="125">
        <v>158</v>
      </c>
      <c r="B163" s="126"/>
      <c r="C163" s="127"/>
      <c r="D163" s="128"/>
      <c r="E163" s="127"/>
      <c r="F163" s="127"/>
      <c r="G163" s="127"/>
      <c r="H163" s="127"/>
      <c r="I163" s="161" t="str">
        <f t="shared" si="5"/>
        <v/>
      </c>
      <c r="J163" s="129"/>
      <c r="K163" s="129"/>
      <c r="L163" s="130"/>
      <c r="M163" s="130"/>
      <c r="N163" s="130"/>
      <c r="O163" s="131" t="str">
        <f t="shared" si="6"/>
        <v/>
      </c>
      <c r="P163" s="132"/>
      <c r="Q163" s="126"/>
      <c r="R163" s="126"/>
      <c r="S163" s="134"/>
      <c r="T163" s="134"/>
      <c r="U163" s="134"/>
      <c r="V163" s="127"/>
      <c r="W163" s="127"/>
      <c r="X163" s="127"/>
      <c r="Y163" s="127"/>
      <c r="Z163" s="135"/>
    </row>
    <row r="164" spans="1:26" s="136" customFormat="1" ht="82.8" customHeight="1" x14ac:dyDescent="0.3">
      <c r="A164" s="125">
        <v>159</v>
      </c>
      <c r="B164" s="126"/>
      <c r="C164" s="127"/>
      <c r="D164" s="128"/>
      <c r="E164" s="127"/>
      <c r="F164" s="127"/>
      <c r="G164" s="127"/>
      <c r="H164" s="127"/>
      <c r="I164" s="161" t="str">
        <f t="shared" si="5"/>
        <v/>
      </c>
      <c r="J164" s="129"/>
      <c r="K164" s="129"/>
      <c r="L164" s="130"/>
      <c r="M164" s="130"/>
      <c r="N164" s="130"/>
      <c r="O164" s="131" t="str">
        <f t="shared" si="6"/>
        <v/>
      </c>
      <c r="P164" s="132"/>
      <c r="Q164" s="126"/>
      <c r="R164" s="126"/>
      <c r="S164" s="134"/>
      <c r="T164" s="134"/>
      <c r="U164" s="134"/>
      <c r="V164" s="127"/>
      <c r="W164" s="127"/>
      <c r="X164" s="127"/>
      <c r="Y164" s="127"/>
      <c r="Z164" s="135"/>
    </row>
    <row r="165" spans="1:26" s="136" customFormat="1" ht="82.8" customHeight="1" x14ac:dyDescent="0.3">
      <c r="A165" s="125">
        <v>160</v>
      </c>
      <c r="B165" s="126"/>
      <c r="C165" s="127"/>
      <c r="D165" s="128"/>
      <c r="E165" s="127"/>
      <c r="F165" s="127"/>
      <c r="G165" s="127"/>
      <c r="H165" s="127"/>
      <c r="I165" s="161" t="str">
        <f t="shared" si="5"/>
        <v/>
      </c>
      <c r="J165" s="129"/>
      <c r="K165" s="129"/>
      <c r="L165" s="130"/>
      <c r="M165" s="130"/>
      <c r="N165" s="130"/>
      <c r="O165" s="131" t="str">
        <f t="shared" si="6"/>
        <v/>
      </c>
      <c r="P165" s="132"/>
      <c r="Q165" s="126"/>
      <c r="R165" s="126"/>
      <c r="S165" s="134"/>
      <c r="T165" s="134"/>
      <c r="U165" s="134"/>
      <c r="V165" s="127"/>
      <c r="W165" s="127"/>
      <c r="X165" s="127"/>
      <c r="Y165" s="127"/>
      <c r="Z165" s="135"/>
    </row>
    <row r="166" spans="1:26" s="136" customFormat="1" ht="82.8" customHeight="1" x14ac:dyDescent="0.3">
      <c r="A166" s="125">
        <v>161</v>
      </c>
      <c r="B166" s="126"/>
      <c r="C166" s="127"/>
      <c r="D166" s="128"/>
      <c r="E166" s="127"/>
      <c r="F166" s="127"/>
      <c r="G166" s="127"/>
      <c r="H166" s="127"/>
      <c r="I166" s="161" t="str">
        <f t="shared" si="5"/>
        <v/>
      </c>
      <c r="J166" s="129"/>
      <c r="K166" s="129"/>
      <c r="L166" s="130"/>
      <c r="M166" s="130"/>
      <c r="N166" s="130"/>
      <c r="O166" s="131" t="str">
        <f t="shared" si="6"/>
        <v/>
      </c>
      <c r="P166" s="132"/>
      <c r="Q166" s="126"/>
      <c r="R166" s="126"/>
      <c r="S166" s="134"/>
      <c r="T166" s="134"/>
      <c r="U166" s="134"/>
      <c r="V166" s="127"/>
      <c r="W166" s="127"/>
      <c r="X166" s="127"/>
      <c r="Y166" s="127"/>
      <c r="Z166" s="135"/>
    </row>
    <row r="167" spans="1:26" s="136" customFormat="1" ht="82.8" customHeight="1" x14ac:dyDescent="0.3">
      <c r="A167" s="125">
        <v>162</v>
      </c>
      <c r="B167" s="126"/>
      <c r="C167" s="127"/>
      <c r="D167" s="128"/>
      <c r="E167" s="127"/>
      <c r="F167" s="127"/>
      <c r="G167" s="127"/>
      <c r="H167" s="127"/>
      <c r="I167" s="161" t="str">
        <f t="shared" si="5"/>
        <v/>
      </c>
      <c r="J167" s="129"/>
      <c r="K167" s="129"/>
      <c r="L167" s="130"/>
      <c r="M167" s="130"/>
      <c r="N167" s="130"/>
      <c r="O167" s="131" t="str">
        <f t="shared" si="6"/>
        <v/>
      </c>
      <c r="P167" s="132"/>
      <c r="Q167" s="126"/>
      <c r="R167" s="126"/>
      <c r="S167" s="134"/>
      <c r="T167" s="134"/>
      <c r="U167" s="134"/>
      <c r="V167" s="127"/>
      <c r="W167" s="127"/>
      <c r="X167" s="127"/>
      <c r="Y167" s="127"/>
      <c r="Z167" s="135"/>
    </row>
    <row r="168" spans="1:26" s="136" customFormat="1" ht="82.8" customHeight="1" x14ac:dyDescent="0.3">
      <c r="A168" s="125">
        <v>163</v>
      </c>
      <c r="B168" s="126"/>
      <c r="C168" s="127"/>
      <c r="D168" s="128"/>
      <c r="E168" s="127"/>
      <c r="F168" s="127"/>
      <c r="G168" s="127"/>
      <c r="H168" s="127"/>
      <c r="I168" s="161" t="str">
        <f t="shared" si="5"/>
        <v/>
      </c>
      <c r="J168" s="129"/>
      <c r="K168" s="129"/>
      <c r="L168" s="130"/>
      <c r="M168" s="130"/>
      <c r="N168" s="130"/>
      <c r="O168" s="131" t="str">
        <f t="shared" si="6"/>
        <v/>
      </c>
      <c r="P168" s="132"/>
      <c r="Q168" s="126"/>
      <c r="R168" s="126"/>
      <c r="S168" s="134"/>
      <c r="T168" s="134"/>
      <c r="U168" s="134"/>
      <c r="V168" s="127"/>
      <c r="W168" s="127"/>
      <c r="X168" s="127"/>
      <c r="Y168" s="127"/>
      <c r="Z168" s="135"/>
    </row>
    <row r="169" spans="1:26" s="136" customFormat="1" ht="82.8" customHeight="1" x14ac:dyDescent="0.3">
      <c r="A169" s="125">
        <v>164</v>
      </c>
      <c r="B169" s="126"/>
      <c r="C169" s="127"/>
      <c r="D169" s="128"/>
      <c r="E169" s="127"/>
      <c r="F169" s="127"/>
      <c r="G169" s="127"/>
      <c r="H169" s="127"/>
      <c r="I169" s="161" t="str">
        <f t="shared" si="5"/>
        <v/>
      </c>
      <c r="J169" s="129"/>
      <c r="K169" s="129"/>
      <c r="L169" s="130"/>
      <c r="M169" s="130"/>
      <c r="N169" s="130"/>
      <c r="O169" s="131" t="str">
        <f t="shared" si="6"/>
        <v/>
      </c>
      <c r="P169" s="132"/>
      <c r="Q169" s="126"/>
      <c r="R169" s="126"/>
      <c r="S169" s="134"/>
      <c r="T169" s="134"/>
      <c r="U169" s="134"/>
      <c r="V169" s="127"/>
      <c r="W169" s="127"/>
      <c r="X169" s="127"/>
      <c r="Y169" s="127"/>
      <c r="Z169" s="135"/>
    </row>
    <row r="170" spans="1:26" s="136" customFormat="1" ht="82.8" customHeight="1" x14ac:dyDescent="0.3">
      <c r="A170" s="125">
        <v>165</v>
      </c>
      <c r="B170" s="126"/>
      <c r="C170" s="127"/>
      <c r="D170" s="128"/>
      <c r="E170" s="127"/>
      <c r="F170" s="127"/>
      <c r="G170" s="127"/>
      <c r="H170" s="127"/>
      <c r="I170" s="161" t="str">
        <f t="shared" si="5"/>
        <v/>
      </c>
      <c r="J170" s="129"/>
      <c r="K170" s="129"/>
      <c r="L170" s="130"/>
      <c r="M170" s="130"/>
      <c r="N170" s="130"/>
      <c r="O170" s="131" t="str">
        <f t="shared" si="6"/>
        <v/>
      </c>
      <c r="P170" s="132"/>
      <c r="Q170" s="126"/>
      <c r="R170" s="126"/>
      <c r="S170" s="134"/>
      <c r="T170" s="134"/>
      <c r="U170" s="134"/>
      <c r="V170" s="127"/>
      <c r="W170" s="127"/>
      <c r="X170" s="127"/>
      <c r="Y170" s="127"/>
      <c r="Z170" s="135"/>
    </row>
    <row r="171" spans="1:26" s="136" customFormat="1" ht="82.8" customHeight="1" x14ac:dyDescent="0.3">
      <c r="A171" s="125">
        <v>166</v>
      </c>
      <c r="B171" s="126"/>
      <c r="C171" s="127"/>
      <c r="D171" s="128"/>
      <c r="E171" s="127"/>
      <c r="F171" s="127"/>
      <c r="G171" s="127"/>
      <c r="H171" s="127"/>
      <c r="I171" s="161" t="str">
        <f t="shared" si="5"/>
        <v/>
      </c>
      <c r="J171" s="129"/>
      <c r="K171" s="129"/>
      <c r="L171" s="130"/>
      <c r="M171" s="130"/>
      <c r="N171" s="130"/>
      <c r="O171" s="131" t="str">
        <f t="shared" si="6"/>
        <v/>
      </c>
      <c r="P171" s="132"/>
      <c r="Q171" s="126"/>
      <c r="R171" s="126"/>
      <c r="S171" s="134"/>
      <c r="T171" s="134"/>
      <c r="U171" s="134"/>
      <c r="V171" s="127"/>
      <c r="W171" s="127"/>
      <c r="X171" s="127"/>
      <c r="Y171" s="127"/>
      <c r="Z171" s="135"/>
    </row>
    <row r="172" spans="1:26" s="136" customFormat="1" ht="82.8" customHeight="1" x14ac:dyDescent="0.3">
      <c r="A172" s="125">
        <v>167</v>
      </c>
      <c r="B172" s="126"/>
      <c r="C172" s="127"/>
      <c r="D172" s="128"/>
      <c r="E172" s="127"/>
      <c r="F172" s="127"/>
      <c r="G172" s="127"/>
      <c r="H172" s="127"/>
      <c r="I172" s="161" t="str">
        <f t="shared" si="5"/>
        <v/>
      </c>
      <c r="J172" s="129"/>
      <c r="K172" s="129"/>
      <c r="L172" s="130"/>
      <c r="M172" s="130"/>
      <c r="N172" s="130"/>
      <c r="O172" s="131" t="str">
        <f t="shared" si="6"/>
        <v/>
      </c>
      <c r="P172" s="132"/>
      <c r="Q172" s="126"/>
      <c r="R172" s="126"/>
      <c r="S172" s="134"/>
      <c r="T172" s="134"/>
      <c r="U172" s="134"/>
      <c r="V172" s="127"/>
      <c r="W172" s="127"/>
      <c r="X172" s="127"/>
      <c r="Y172" s="127"/>
      <c r="Z172" s="135"/>
    </row>
    <row r="173" spans="1:26" s="136" customFormat="1" ht="82.8" customHeight="1" x14ac:dyDescent="0.3">
      <c r="A173" s="125">
        <v>168</v>
      </c>
      <c r="B173" s="126"/>
      <c r="C173" s="127"/>
      <c r="D173" s="128"/>
      <c r="E173" s="127"/>
      <c r="F173" s="127"/>
      <c r="G173" s="127"/>
      <c r="H173" s="127"/>
      <c r="I173" s="161" t="str">
        <f t="shared" si="5"/>
        <v/>
      </c>
      <c r="J173" s="129"/>
      <c r="K173" s="129"/>
      <c r="L173" s="130"/>
      <c r="M173" s="130"/>
      <c r="N173" s="130"/>
      <c r="O173" s="131" t="str">
        <f t="shared" si="6"/>
        <v/>
      </c>
      <c r="P173" s="132"/>
      <c r="Q173" s="126"/>
      <c r="R173" s="126"/>
      <c r="S173" s="134"/>
      <c r="T173" s="134"/>
      <c r="U173" s="134"/>
      <c r="V173" s="127"/>
      <c r="W173" s="127"/>
      <c r="X173" s="127"/>
      <c r="Y173" s="127"/>
      <c r="Z173" s="135"/>
    </row>
    <row r="174" spans="1:26" s="136" customFormat="1" ht="82.8" customHeight="1" x14ac:dyDescent="0.3">
      <c r="A174" s="125">
        <v>169</v>
      </c>
      <c r="B174" s="126"/>
      <c r="C174" s="127"/>
      <c r="D174" s="128"/>
      <c r="E174" s="127"/>
      <c r="F174" s="127"/>
      <c r="G174" s="127"/>
      <c r="H174" s="127"/>
      <c r="I174" s="161" t="str">
        <f t="shared" si="5"/>
        <v/>
      </c>
      <c r="J174" s="129"/>
      <c r="K174" s="129"/>
      <c r="L174" s="130"/>
      <c r="M174" s="130"/>
      <c r="N174" s="130"/>
      <c r="O174" s="131" t="str">
        <f t="shared" si="6"/>
        <v/>
      </c>
      <c r="P174" s="132"/>
      <c r="Q174" s="126"/>
      <c r="R174" s="126"/>
      <c r="S174" s="134"/>
      <c r="T174" s="134"/>
      <c r="U174" s="134"/>
      <c r="V174" s="127"/>
      <c r="W174" s="127"/>
      <c r="X174" s="127"/>
      <c r="Y174" s="127"/>
      <c r="Z174" s="135"/>
    </row>
    <row r="175" spans="1:26" s="136" customFormat="1" ht="82.8" customHeight="1" x14ac:dyDescent="0.3">
      <c r="A175" s="125">
        <v>170</v>
      </c>
      <c r="B175" s="126"/>
      <c r="C175" s="127"/>
      <c r="D175" s="128"/>
      <c r="E175" s="127"/>
      <c r="F175" s="127"/>
      <c r="G175" s="127"/>
      <c r="H175" s="127"/>
      <c r="I175" s="161" t="str">
        <f t="shared" si="5"/>
        <v/>
      </c>
      <c r="J175" s="129"/>
      <c r="K175" s="129"/>
      <c r="L175" s="130"/>
      <c r="M175" s="130"/>
      <c r="N175" s="130"/>
      <c r="O175" s="131" t="str">
        <f t="shared" si="6"/>
        <v/>
      </c>
      <c r="P175" s="132"/>
      <c r="Q175" s="126"/>
      <c r="R175" s="126"/>
      <c r="S175" s="134"/>
      <c r="T175" s="134"/>
      <c r="U175" s="134"/>
      <c r="V175" s="127"/>
      <c r="W175" s="127"/>
      <c r="X175" s="127"/>
      <c r="Y175" s="127"/>
      <c r="Z175" s="135"/>
    </row>
    <row r="176" spans="1:26" s="136" customFormat="1" ht="82.8" customHeight="1" x14ac:dyDescent="0.3">
      <c r="A176" s="125">
        <v>171</v>
      </c>
      <c r="B176" s="126"/>
      <c r="C176" s="127"/>
      <c r="D176" s="128"/>
      <c r="E176" s="127"/>
      <c r="F176" s="127"/>
      <c r="G176" s="127"/>
      <c r="H176" s="127"/>
      <c r="I176" s="161" t="str">
        <f t="shared" si="5"/>
        <v/>
      </c>
      <c r="J176" s="129"/>
      <c r="K176" s="129"/>
      <c r="L176" s="130"/>
      <c r="M176" s="130"/>
      <c r="N176" s="130"/>
      <c r="O176" s="131" t="str">
        <f t="shared" si="6"/>
        <v/>
      </c>
      <c r="P176" s="132"/>
      <c r="Q176" s="126"/>
      <c r="R176" s="126"/>
      <c r="S176" s="134"/>
      <c r="T176" s="134"/>
      <c r="U176" s="134"/>
      <c r="V176" s="127"/>
      <c r="W176" s="127"/>
      <c r="X176" s="127"/>
      <c r="Y176" s="127"/>
      <c r="Z176" s="135"/>
    </row>
    <row r="177" spans="1:26" s="136" customFormat="1" ht="82.8" customHeight="1" x14ac:dyDescent="0.3">
      <c r="A177" s="125">
        <v>172</v>
      </c>
      <c r="B177" s="126"/>
      <c r="C177" s="127"/>
      <c r="D177" s="128"/>
      <c r="E177" s="127"/>
      <c r="F177" s="127"/>
      <c r="G177" s="127"/>
      <c r="H177" s="127"/>
      <c r="I177" s="161" t="str">
        <f t="shared" si="5"/>
        <v/>
      </c>
      <c r="J177" s="129"/>
      <c r="K177" s="129"/>
      <c r="L177" s="130"/>
      <c r="M177" s="130"/>
      <c r="N177" s="130"/>
      <c r="O177" s="131" t="str">
        <f t="shared" si="6"/>
        <v/>
      </c>
      <c r="P177" s="132"/>
      <c r="Q177" s="126"/>
      <c r="R177" s="126"/>
      <c r="S177" s="134"/>
      <c r="T177" s="134"/>
      <c r="U177" s="134"/>
      <c r="V177" s="127"/>
      <c r="W177" s="127"/>
      <c r="X177" s="127"/>
      <c r="Y177" s="127"/>
      <c r="Z177" s="135"/>
    </row>
    <row r="178" spans="1:26" s="136" customFormat="1" ht="82.8" customHeight="1" x14ac:dyDescent="0.3">
      <c r="A178" s="125">
        <v>173</v>
      </c>
      <c r="B178" s="126"/>
      <c r="C178" s="127"/>
      <c r="D178" s="128"/>
      <c r="E178" s="127"/>
      <c r="F178" s="127"/>
      <c r="G178" s="127"/>
      <c r="H178" s="127"/>
      <c r="I178" s="161" t="str">
        <f t="shared" si="5"/>
        <v/>
      </c>
      <c r="J178" s="129"/>
      <c r="K178" s="129"/>
      <c r="L178" s="130"/>
      <c r="M178" s="130"/>
      <c r="N178" s="130"/>
      <c r="O178" s="131" t="str">
        <f t="shared" si="6"/>
        <v/>
      </c>
      <c r="P178" s="132"/>
      <c r="Q178" s="126"/>
      <c r="R178" s="126"/>
      <c r="S178" s="134"/>
      <c r="T178" s="134"/>
      <c r="U178" s="134"/>
      <c r="V178" s="127"/>
      <c r="W178" s="127"/>
      <c r="X178" s="127"/>
      <c r="Y178" s="127"/>
      <c r="Z178" s="135"/>
    </row>
    <row r="179" spans="1:26" s="136" customFormat="1" ht="82.8" customHeight="1" x14ac:dyDescent="0.3">
      <c r="A179" s="125">
        <v>174</v>
      </c>
      <c r="B179" s="126"/>
      <c r="C179" s="127"/>
      <c r="D179" s="128"/>
      <c r="E179" s="127"/>
      <c r="F179" s="127"/>
      <c r="G179" s="127"/>
      <c r="H179" s="127"/>
      <c r="I179" s="161" t="str">
        <f t="shared" si="5"/>
        <v/>
      </c>
      <c r="J179" s="129"/>
      <c r="K179" s="129"/>
      <c r="L179" s="130"/>
      <c r="M179" s="130"/>
      <c r="N179" s="130"/>
      <c r="O179" s="131" t="str">
        <f t="shared" si="6"/>
        <v/>
      </c>
      <c r="P179" s="132"/>
      <c r="Q179" s="126"/>
      <c r="R179" s="126"/>
      <c r="S179" s="134"/>
      <c r="T179" s="134"/>
      <c r="U179" s="134"/>
      <c r="V179" s="127"/>
      <c r="W179" s="127"/>
      <c r="X179" s="127"/>
      <c r="Y179" s="127"/>
      <c r="Z179" s="135"/>
    </row>
    <row r="180" spans="1:26" s="136" customFormat="1" ht="82.8" customHeight="1" x14ac:dyDescent="0.3">
      <c r="A180" s="125">
        <v>175</v>
      </c>
      <c r="B180" s="126"/>
      <c r="C180" s="127"/>
      <c r="D180" s="128"/>
      <c r="E180" s="127"/>
      <c r="F180" s="127"/>
      <c r="G180" s="127"/>
      <c r="H180" s="127"/>
      <c r="I180" s="161" t="str">
        <f t="shared" si="5"/>
        <v/>
      </c>
      <c r="J180" s="129"/>
      <c r="K180" s="129"/>
      <c r="L180" s="130"/>
      <c r="M180" s="130"/>
      <c r="N180" s="130"/>
      <c r="O180" s="131" t="str">
        <f t="shared" si="6"/>
        <v/>
      </c>
      <c r="P180" s="132"/>
      <c r="Q180" s="126"/>
      <c r="R180" s="126"/>
      <c r="S180" s="134"/>
      <c r="T180" s="134"/>
      <c r="U180" s="134"/>
      <c r="V180" s="127"/>
      <c r="W180" s="127"/>
      <c r="X180" s="127"/>
      <c r="Y180" s="127"/>
      <c r="Z180" s="135"/>
    </row>
    <row r="181" spans="1:26" s="136" customFormat="1" ht="82.8" customHeight="1" x14ac:dyDescent="0.3">
      <c r="A181" s="125">
        <v>176</v>
      </c>
      <c r="B181" s="126"/>
      <c r="C181" s="127"/>
      <c r="D181" s="128"/>
      <c r="E181" s="127"/>
      <c r="F181" s="127"/>
      <c r="G181" s="127"/>
      <c r="H181" s="127"/>
      <c r="I181" s="161" t="str">
        <f t="shared" si="5"/>
        <v/>
      </c>
      <c r="J181" s="129"/>
      <c r="K181" s="129"/>
      <c r="L181" s="130"/>
      <c r="M181" s="130"/>
      <c r="N181" s="130"/>
      <c r="O181" s="131" t="str">
        <f t="shared" si="6"/>
        <v/>
      </c>
      <c r="P181" s="132"/>
      <c r="Q181" s="126"/>
      <c r="R181" s="126"/>
      <c r="S181" s="134"/>
      <c r="T181" s="134"/>
      <c r="U181" s="134"/>
      <c r="V181" s="127"/>
      <c r="W181" s="127"/>
      <c r="X181" s="127"/>
      <c r="Y181" s="127"/>
      <c r="Z181" s="135"/>
    </row>
    <row r="182" spans="1:26" s="136" customFormat="1" ht="82.8" customHeight="1" x14ac:dyDescent="0.3">
      <c r="A182" s="125">
        <v>177</v>
      </c>
      <c r="B182" s="126"/>
      <c r="C182" s="127"/>
      <c r="D182" s="128"/>
      <c r="E182" s="127"/>
      <c r="F182" s="127"/>
      <c r="G182" s="127"/>
      <c r="H182" s="127"/>
      <c r="I182" s="161" t="str">
        <f t="shared" si="5"/>
        <v/>
      </c>
      <c r="J182" s="129"/>
      <c r="K182" s="129"/>
      <c r="L182" s="130"/>
      <c r="M182" s="130"/>
      <c r="N182" s="130"/>
      <c r="O182" s="131" t="str">
        <f t="shared" si="6"/>
        <v/>
      </c>
      <c r="P182" s="132"/>
      <c r="Q182" s="126"/>
      <c r="R182" s="126"/>
      <c r="S182" s="134"/>
      <c r="T182" s="134"/>
      <c r="U182" s="134"/>
      <c r="V182" s="127"/>
      <c r="W182" s="127"/>
      <c r="X182" s="127"/>
      <c r="Y182" s="127"/>
      <c r="Z182" s="135"/>
    </row>
    <row r="183" spans="1:26" s="136" customFormat="1" ht="82.8" customHeight="1" x14ac:dyDescent="0.3">
      <c r="A183" s="125">
        <v>178</v>
      </c>
      <c r="B183" s="126"/>
      <c r="C183" s="127"/>
      <c r="D183" s="128"/>
      <c r="E183" s="127"/>
      <c r="F183" s="127"/>
      <c r="G183" s="127"/>
      <c r="H183" s="127"/>
      <c r="I183" s="161" t="str">
        <f t="shared" si="5"/>
        <v/>
      </c>
      <c r="J183" s="129"/>
      <c r="K183" s="129"/>
      <c r="L183" s="130"/>
      <c r="M183" s="130"/>
      <c r="N183" s="130"/>
      <c r="O183" s="131" t="str">
        <f t="shared" si="6"/>
        <v/>
      </c>
      <c r="P183" s="132"/>
      <c r="Q183" s="126"/>
      <c r="R183" s="126"/>
      <c r="S183" s="134"/>
      <c r="T183" s="134"/>
      <c r="U183" s="134"/>
      <c r="V183" s="127"/>
      <c r="W183" s="127"/>
      <c r="X183" s="127"/>
      <c r="Y183" s="127"/>
      <c r="Z183" s="135"/>
    </row>
    <row r="184" spans="1:26" s="136" customFormat="1" ht="82.8" customHeight="1" x14ac:dyDescent="0.3">
      <c r="A184" s="125">
        <v>179</v>
      </c>
      <c r="B184" s="126"/>
      <c r="C184" s="127"/>
      <c r="D184" s="128"/>
      <c r="E184" s="127"/>
      <c r="F184" s="127"/>
      <c r="G184" s="127"/>
      <c r="H184" s="127"/>
      <c r="I184" s="161" t="str">
        <f t="shared" si="5"/>
        <v/>
      </c>
      <c r="J184" s="129"/>
      <c r="K184" s="129"/>
      <c r="L184" s="130"/>
      <c r="M184" s="130"/>
      <c r="N184" s="130"/>
      <c r="O184" s="131" t="str">
        <f t="shared" si="6"/>
        <v/>
      </c>
      <c r="P184" s="132"/>
      <c r="Q184" s="126"/>
      <c r="R184" s="126"/>
      <c r="S184" s="134"/>
      <c r="T184" s="134"/>
      <c r="U184" s="134"/>
      <c r="V184" s="127"/>
      <c r="W184" s="127"/>
      <c r="X184" s="127"/>
      <c r="Y184" s="127"/>
      <c r="Z184" s="135"/>
    </row>
    <row r="185" spans="1:26" s="136" customFormat="1" ht="82.8" customHeight="1" x14ac:dyDescent="0.3">
      <c r="A185" s="125">
        <v>180</v>
      </c>
      <c r="B185" s="126"/>
      <c r="C185" s="127"/>
      <c r="D185" s="128"/>
      <c r="E185" s="127"/>
      <c r="F185" s="127"/>
      <c r="G185" s="127"/>
      <c r="H185" s="127"/>
      <c r="I185" s="161" t="str">
        <f t="shared" si="5"/>
        <v/>
      </c>
      <c r="J185" s="129"/>
      <c r="K185" s="129"/>
      <c r="L185" s="130"/>
      <c r="M185" s="130"/>
      <c r="N185" s="130"/>
      <c r="O185" s="131" t="str">
        <f t="shared" si="6"/>
        <v/>
      </c>
      <c r="P185" s="132"/>
      <c r="Q185" s="126"/>
      <c r="R185" s="126"/>
      <c r="S185" s="134"/>
      <c r="T185" s="134"/>
      <c r="U185" s="134"/>
      <c r="V185" s="127"/>
      <c r="W185" s="127"/>
      <c r="X185" s="127"/>
      <c r="Y185" s="127"/>
      <c r="Z185" s="135"/>
    </row>
    <row r="186" spans="1:26" s="136" customFormat="1" ht="82.8" customHeight="1" x14ac:dyDescent="0.3">
      <c r="A186" s="125">
        <v>181</v>
      </c>
      <c r="B186" s="126"/>
      <c r="C186" s="127"/>
      <c r="D186" s="128"/>
      <c r="E186" s="127"/>
      <c r="F186" s="127"/>
      <c r="G186" s="127"/>
      <c r="H186" s="127"/>
      <c r="I186" s="161" t="str">
        <f t="shared" si="5"/>
        <v/>
      </c>
      <c r="J186" s="129"/>
      <c r="K186" s="129"/>
      <c r="L186" s="130"/>
      <c r="M186" s="130"/>
      <c r="N186" s="130"/>
      <c r="O186" s="131" t="str">
        <f t="shared" si="6"/>
        <v/>
      </c>
      <c r="P186" s="132"/>
      <c r="Q186" s="126"/>
      <c r="R186" s="126"/>
      <c r="S186" s="134"/>
      <c r="T186" s="134"/>
      <c r="U186" s="134"/>
      <c r="V186" s="127"/>
      <c r="W186" s="127"/>
      <c r="X186" s="127"/>
      <c r="Y186" s="127"/>
      <c r="Z186" s="135"/>
    </row>
    <row r="187" spans="1:26" s="136" customFormat="1" ht="82.8" customHeight="1" x14ac:dyDescent="0.3">
      <c r="A187" s="125">
        <v>182</v>
      </c>
      <c r="B187" s="126"/>
      <c r="C187" s="127"/>
      <c r="D187" s="128"/>
      <c r="E187" s="127"/>
      <c r="F187" s="127"/>
      <c r="G187" s="127"/>
      <c r="H187" s="127"/>
      <c r="I187" s="161" t="str">
        <f t="shared" si="5"/>
        <v/>
      </c>
      <c r="J187" s="129"/>
      <c r="K187" s="129"/>
      <c r="L187" s="130"/>
      <c r="M187" s="130"/>
      <c r="N187" s="130"/>
      <c r="O187" s="131" t="str">
        <f t="shared" si="6"/>
        <v/>
      </c>
      <c r="P187" s="132"/>
      <c r="Q187" s="126"/>
      <c r="R187" s="126"/>
      <c r="S187" s="134"/>
      <c r="T187" s="134"/>
      <c r="U187" s="134"/>
      <c r="V187" s="127"/>
      <c r="W187" s="127"/>
      <c r="X187" s="127"/>
      <c r="Y187" s="127"/>
      <c r="Z187" s="135"/>
    </row>
    <row r="188" spans="1:26" s="136" customFormat="1" ht="82.8" customHeight="1" x14ac:dyDescent="0.3">
      <c r="A188" s="125">
        <v>183</v>
      </c>
      <c r="B188" s="126"/>
      <c r="C188" s="127"/>
      <c r="D188" s="128"/>
      <c r="E188" s="127"/>
      <c r="F188" s="127"/>
      <c r="G188" s="127"/>
      <c r="H188" s="127"/>
      <c r="I188" s="161" t="str">
        <f t="shared" si="5"/>
        <v/>
      </c>
      <c r="J188" s="129"/>
      <c r="K188" s="129"/>
      <c r="L188" s="130"/>
      <c r="M188" s="130"/>
      <c r="N188" s="130"/>
      <c r="O188" s="131" t="str">
        <f t="shared" si="6"/>
        <v/>
      </c>
      <c r="P188" s="132"/>
      <c r="Q188" s="126"/>
      <c r="R188" s="126"/>
      <c r="S188" s="134"/>
      <c r="T188" s="134"/>
      <c r="U188" s="134"/>
      <c r="V188" s="127"/>
      <c r="W188" s="127"/>
      <c r="X188" s="127"/>
      <c r="Y188" s="127"/>
      <c r="Z188" s="135"/>
    </row>
    <row r="189" spans="1:26" s="136" customFormat="1" ht="82.8" customHeight="1" x14ac:dyDescent="0.3">
      <c r="A189" s="125">
        <v>184</v>
      </c>
      <c r="B189" s="126"/>
      <c r="C189" s="127"/>
      <c r="D189" s="128"/>
      <c r="E189" s="127"/>
      <c r="F189" s="127"/>
      <c r="G189" s="127"/>
      <c r="H189" s="127"/>
      <c r="I189" s="161" t="str">
        <f t="shared" si="5"/>
        <v/>
      </c>
      <c r="J189" s="129"/>
      <c r="K189" s="129"/>
      <c r="L189" s="130"/>
      <c r="M189" s="130"/>
      <c r="N189" s="130"/>
      <c r="O189" s="131" t="str">
        <f t="shared" si="6"/>
        <v/>
      </c>
      <c r="P189" s="132"/>
      <c r="Q189" s="126"/>
      <c r="R189" s="126"/>
      <c r="S189" s="134"/>
      <c r="T189" s="134"/>
      <c r="U189" s="134"/>
      <c r="V189" s="127"/>
      <c r="W189" s="127"/>
      <c r="X189" s="127"/>
      <c r="Y189" s="127"/>
      <c r="Z189" s="135"/>
    </row>
    <row r="190" spans="1:26" s="136" customFormat="1" ht="82.8" customHeight="1" x14ac:dyDescent="0.3">
      <c r="A190" s="125">
        <v>185</v>
      </c>
      <c r="B190" s="126"/>
      <c r="C190" s="127"/>
      <c r="D190" s="128"/>
      <c r="E190" s="127"/>
      <c r="F190" s="127"/>
      <c r="G190" s="127"/>
      <c r="H190" s="127"/>
      <c r="I190" s="161" t="str">
        <f t="shared" si="5"/>
        <v/>
      </c>
      <c r="J190" s="129"/>
      <c r="K190" s="129"/>
      <c r="L190" s="130"/>
      <c r="M190" s="130"/>
      <c r="N190" s="130"/>
      <c r="O190" s="131" t="str">
        <f t="shared" si="6"/>
        <v/>
      </c>
      <c r="P190" s="132"/>
      <c r="Q190" s="126"/>
      <c r="R190" s="126"/>
      <c r="S190" s="134"/>
      <c r="T190" s="134"/>
      <c r="U190" s="134"/>
      <c r="V190" s="127"/>
      <c r="W190" s="127"/>
      <c r="X190" s="127"/>
      <c r="Y190" s="127"/>
      <c r="Z190" s="135"/>
    </row>
    <row r="191" spans="1:26" s="136" customFormat="1" ht="82.8" customHeight="1" x14ac:dyDescent="0.3">
      <c r="A191" s="125">
        <v>186</v>
      </c>
      <c r="B191" s="126"/>
      <c r="C191" s="127"/>
      <c r="D191" s="128"/>
      <c r="E191" s="127"/>
      <c r="F191" s="127"/>
      <c r="G191" s="127"/>
      <c r="H191" s="127"/>
      <c r="I191" s="161" t="str">
        <f t="shared" si="5"/>
        <v/>
      </c>
      <c r="J191" s="129"/>
      <c r="K191" s="129"/>
      <c r="L191" s="130"/>
      <c r="M191" s="130"/>
      <c r="N191" s="130"/>
      <c r="O191" s="131" t="str">
        <f t="shared" si="6"/>
        <v/>
      </c>
      <c r="P191" s="132"/>
      <c r="Q191" s="126"/>
      <c r="R191" s="126"/>
      <c r="S191" s="134"/>
      <c r="T191" s="134"/>
      <c r="U191" s="134"/>
      <c r="V191" s="127"/>
      <c r="W191" s="127"/>
      <c r="X191" s="127"/>
      <c r="Y191" s="127"/>
      <c r="Z191" s="135"/>
    </row>
    <row r="192" spans="1:26" s="136" customFormat="1" ht="82.8" customHeight="1" x14ac:dyDescent="0.3">
      <c r="A192" s="125">
        <v>187</v>
      </c>
      <c r="B192" s="126"/>
      <c r="C192" s="127"/>
      <c r="D192" s="128"/>
      <c r="E192" s="127"/>
      <c r="F192" s="127"/>
      <c r="G192" s="127"/>
      <c r="H192" s="127"/>
      <c r="I192" s="161" t="str">
        <f t="shared" si="5"/>
        <v/>
      </c>
      <c r="J192" s="129"/>
      <c r="K192" s="129"/>
      <c r="L192" s="130"/>
      <c r="M192" s="130"/>
      <c r="N192" s="130"/>
      <c r="O192" s="131" t="str">
        <f t="shared" si="6"/>
        <v/>
      </c>
      <c r="P192" s="132"/>
      <c r="Q192" s="126"/>
      <c r="R192" s="126"/>
      <c r="S192" s="134"/>
      <c r="T192" s="134"/>
      <c r="U192" s="134"/>
      <c r="V192" s="127"/>
      <c r="W192" s="127"/>
      <c r="X192" s="127"/>
      <c r="Y192" s="127"/>
      <c r="Z192" s="135"/>
    </row>
    <row r="193" spans="1:26" s="136" customFormat="1" ht="82.8" customHeight="1" x14ac:dyDescent="0.3">
      <c r="A193" s="125">
        <v>188</v>
      </c>
      <c r="B193" s="126"/>
      <c r="C193" s="127"/>
      <c r="D193" s="128"/>
      <c r="E193" s="127"/>
      <c r="F193" s="127"/>
      <c r="G193" s="127"/>
      <c r="H193" s="127"/>
      <c r="I193" s="161" t="str">
        <f t="shared" si="5"/>
        <v/>
      </c>
      <c r="J193" s="129"/>
      <c r="K193" s="129"/>
      <c r="L193" s="130"/>
      <c r="M193" s="130"/>
      <c r="N193" s="130"/>
      <c r="O193" s="131" t="str">
        <f t="shared" si="6"/>
        <v/>
      </c>
      <c r="P193" s="132"/>
      <c r="Q193" s="126"/>
      <c r="R193" s="126"/>
      <c r="S193" s="134"/>
      <c r="T193" s="134"/>
      <c r="U193" s="134"/>
      <c r="V193" s="127"/>
      <c r="W193" s="127"/>
      <c r="X193" s="127"/>
      <c r="Y193" s="127"/>
      <c r="Z193" s="135"/>
    </row>
    <row r="194" spans="1:26" s="136" customFormat="1" ht="82.8" customHeight="1" x14ac:dyDescent="0.3">
      <c r="A194" s="125">
        <v>189</v>
      </c>
      <c r="B194" s="126"/>
      <c r="C194" s="127"/>
      <c r="D194" s="128"/>
      <c r="E194" s="127"/>
      <c r="F194" s="127"/>
      <c r="G194" s="127"/>
      <c r="H194" s="127"/>
      <c r="I194" s="161" t="str">
        <f t="shared" si="5"/>
        <v/>
      </c>
      <c r="J194" s="129"/>
      <c r="K194" s="129"/>
      <c r="L194" s="130"/>
      <c r="M194" s="130"/>
      <c r="N194" s="130"/>
      <c r="O194" s="131" t="str">
        <f t="shared" si="6"/>
        <v/>
      </c>
      <c r="P194" s="132"/>
      <c r="Q194" s="126"/>
      <c r="R194" s="126"/>
      <c r="S194" s="134"/>
      <c r="T194" s="134"/>
      <c r="U194" s="134"/>
      <c r="V194" s="127"/>
      <c r="W194" s="127"/>
      <c r="X194" s="127"/>
      <c r="Y194" s="127"/>
      <c r="Z194" s="135"/>
    </row>
    <row r="195" spans="1:26" s="136" customFormat="1" ht="82.8" customHeight="1" x14ac:dyDescent="0.3">
      <c r="A195" s="125">
        <v>190</v>
      </c>
      <c r="B195" s="126"/>
      <c r="C195" s="127"/>
      <c r="D195" s="128"/>
      <c r="E195" s="127"/>
      <c r="F195" s="127"/>
      <c r="G195" s="127"/>
      <c r="H195" s="127"/>
      <c r="I195" s="161" t="str">
        <f t="shared" si="5"/>
        <v/>
      </c>
      <c r="J195" s="129"/>
      <c r="K195" s="129"/>
      <c r="L195" s="130"/>
      <c r="M195" s="130"/>
      <c r="N195" s="130"/>
      <c r="O195" s="131" t="str">
        <f t="shared" si="6"/>
        <v/>
      </c>
      <c r="P195" s="132"/>
      <c r="Q195" s="126"/>
      <c r="R195" s="126"/>
      <c r="S195" s="134"/>
      <c r="T195" s="134"/>
      <c r="U195" s="134"/>
      <c r="V195" s="127"/>
      <c r="W195" s="127"/>
      <c r="X195" s="127"/>
      <c r="Y195" s="127"/>
      <c r="Z195" s="135"/>
    </row>
    <row r="196" spans="1:26" s="136" customFormat="1" ht="82.8" customHeight="1" x14ac:dyDescent="0.3">
      <c r="A196" s="125">
        <v>191</v>
      </c>
      <c r="B196" s="126"/>
      <c r="C196" s="127"/>
      <c r="D196" s="128"/>
      <c r="E196" s="127"/>
      <c r="F196" s="127"/>
      <c r="G196" s="127"/>
      <c r="H196" s="127"/>
      <c r="I196" s="161" t="str">
        <f t="shared" si="5"/>
        <v/>
      </c>
      <c r="J196" s="129"/>
      <c r="K196" s="129"/>
      <c r="L196" s="130"/>
      <c r="M196" s="130"/>
      <c r="N196" s="130"/>
      <c r="O196" s="131" t="str">
        <f t="shared" si="6"/>
        <v/>
      </c>
      <c r="P196" s="132"/>
      <c r="Q196" s="126"/>
      <c r="R196" s="126"/>
      <c r="S196" s="134"/>
      <c r="T196" s="134"/>
      <c r="U196" s="134"/>
      <c r="V196" s="127"/>
      <c r="W196" s="127"/>
      <c r="X196" s="127"/>
      <c r="Y196" s="127"/>
      <c r="Z196" s="135"/>
    </row>
    <row r="197" spans="1:26" s="136" customFormat="1" ht="82.8" customHeight="1" x14ac:dyDescent="0.3">
      <c r="A197" s="125">
        <v>192</v>
      </c>
      <c r="B197" s="126"/>
      <c r="C197" s="127"/>
      <c r="D197" s="128"/>
      <c r="E197" s="127"/>
      <c r="F197" s="127"/>
      <c r="G197" s="127"/>
      <c r="H197" s="127"/>
      <c r="I197" s="161" t="str">
        <f t="shared" si="5"/>
        <v/>
      </c>
      <c r="J197" s="129"/>
      <c r="K197" s="129"/>
      <c r="L197" s="130"/>
      <c r="M197" s="130"/>
      <c r="N197" s="130"/>
      <c r="O197" s="131" t="str">
        <f t="shared" si="6"/>
        <v/>
      </c>
      <c r="P197" s="132"/>
      <c r="Q197" s="126"/>
      <c r="R197" s="126"/>
      <c r="S197" s="134"/>
      <c r="T197" s="134"/>
      <c r="U197" s="134"/>
      <c r="V197" s="127"/>
      <c r="W197" s="127"/>
      <c r="X197" s="127"/>
      <c r="Y197" s="127"/>
      <c r="Z197" s="135"/>
    </row>
    <row r="198" spans="1:26" s="136" customFormat="1" ht="82.8" customHeight="1" x14ac:dyDescent="0.3">
      <c r="A198" s="125">
        <v>193</v>
      </c>
      <c r="B198" s="126"/>
      <c r="C198" s="127"/>
      <c r="D198" s="128"/>
      <c r="E198" s="127"/>
      <c r="F198" s="127"/>
      <c r="G198" s="127"/>
      <c r="H198" s="127"/>
      <c r="I198" s="161" t="str">
        <f t="shared" si="5"/>
        <v/>
      </c>
      <c r="J198" s="129"/>
      <c r="K198" s="129"/>
      <c r="L198" s="130"/>
      <c r="M198" s="130"/>
      <c r="N198" s="130"/>
      <c r="O198" s="131" t="str">
        <f t="shared" si="6"/>
        <v/>
      </c>
      <c r="P198" s="132"/>
      <c r="Q198" s="126"/>
      <c r="R198" s="126"/>
      <c r="S198" s="134"/>
      <c r="T198" s="134"/>
      <c r="U198" s="134"/>
      <c r="V198" s="127"/>
      <c r="W198" s="127"/>
      <c r="X198" s="127"/>
      <c r="Y198" s="127"/>
      <c r="Z198" s="135"/>
    </row>
    <row r="199" spans="1:26" s="136" customFormat="1" ht="82.8" customHeight="1" x14ac:dyDescent="0.3">
      <c r="A199" s="125">
        <v>194</v>
      </c>
      <c r="B199" s="126"/>
      <c r="C199" s="127"/>
      <c r="D199" s="128"/>
      <c r="E199" s="127"/>
      <c r="F199" s="127"/>
      <c r="G199" s="127"/>
      <c r="H199" s="127"/>
      <c r="I199" s="161" t="str">
        <f t="shared" ref="I199:I262" si="7">IF(OR(C199="Yes",D199="No",F199="No"),"5. Disqualified from GASB 96",
IF(AND(C199="No",OR(D199="Yes",D199="No, but will once implementation is complete"),E199="No",F199="Yes"),"1. Short-Term SBITA — Record an expense as payments are made.",
IF(AND(C199="No",D199="Yes",E199="Yes",F199="Yes",G199="Yes"),"2. SBITA (Other than a Short-Term SBITA) — Use GASB 96 process if subscription payments total exceeds capitalization threshold. Be sure to complete all columns in this row.",
IF(AND(C199="No",D199="No, but will once implementation is complete",E199="Yes",F199="Yes",G199="Yes"),"3. Will be a SBITA (Other than a Short-Term SBITA) in a future fiscal year — Use GASB 96 process if subscription payments total exceeds capitalization threshold. Disclose any capitalizable expenses on the Prepayments Log.",
IF(AND(C199="No",OR(D199="Yes",D199="No, but will once implementation is complete"),E199="Yes",F199="Yes",G199="No"),"4. Record an expense as payments are made. Disclose any expenses of variable payments recognized in the reporting period. (No asset or liability recorded.)","")))))</f>
        <v/>
      </c>
      <c r="J199" s="129"/>
      <c r="K199" s="129"/>
      <c r="L199" s="130"/>
      <c r="M199" s="130"/>
      <c r="N199" s="130"/>
      <c r="O199" s="131" t="str">
        <f t="shared" si="6"/>
        <v/>
      </c>
      <c r="P199" s="132"/>
      <c r="Q199" s="126"/>
      <c r="R199" s="126"/>
      <c r="S199" s="134"/>
      <c r="T199" s="134"/>
      <c r="U199" s="134"/>
      <c r="V199" s="127"/>
      <c r="W199" s="127"/>
      <c r="X199" s="127"/>
      <c r="Y199" s="127"/>
      <c r="Z199" s="135"/>
    </row>
    <row r="200" spans="1:26" s="136" customFormat="1" ht="82.8" customHeight="1" x14ac:dyDescent="0.3">
      <c r="A200" s="125">
        <v>195</v>
      </c>
      <c r="B200" s="126"/>
      <c r="C200" s="127"/>
      <c r="D200" s="128"/>
      <c r="E200" s="127"/>
      <c r="F200" s="127"/>
      <c r="G200" s="127"/>
      <c r="H200" s="127"/>
      <c r="I200" s="161" t="str">
        <f t="shared" si="7"/>
        <v/>
      </c>
      <c r="J200" s="129"/>
      <c r="K200" s="129"/>
      <c r="L200" s="130"/>
      <c r="M200" s="130"/>
      <c r="N200" s="130"/>
      <c r="O200" s="131" t="str">
        <f t="shared" si="6"/>
        <v/>
      </c>
      <c r="P200" s="132"/>
      <c r="Q200" s="126"/>
      <c r="R200" s="126"/>
      <c r="S200" s="134"/>
      <c r="T200" s="134"/>
      <c r="U200" s="134"/>
      <c r="V200" s="127"/>
      <c r="W200" s="127"/>
      <c r="X200" s="127"/>
      <c r="Y200" s="127"/>
      <c r="Z200" s="135"/>
    </row>
    <row r="201" spans="1:26" s="136" customFormat="1" ht="82.8" customHeight="1" x14ac:dyDescent="0.3">
      <c r="A201" s="125">
        <v>196</v>
      </c>
      <c r="B201" s="126"/>
      <c r="C201" s="127"/>
      <c r="D201" s="128"/>
      <c r="E201" s="127"/>
      <c r="F201" s="127"/>
      <c r="G201" s="127"/>
      <c r="H201" s="127"/>
      <c r="I201" s="161" t="str">
        <f t="shared" si="7"/>
        <v/>
      </c>
      <c r="J201" s="129"/>
      <c r="K201" s="129"/>
      <c r="L201" s="130"/>
      <c r="M201" s="130"/>
      <c r="N201" s="130"/>
      <c r="O201" s="131" t="str">
        <f t="shared" si="6"/>
        <v/>
      </c>
      <c r="P201" s="132"/>
      <c r="Q201" s="126"/>
      <c r="R201" s="126"/>
      <c r="S201" s="134"/>
      <c r="T201" s="134"/>
      <c r="U201" s="134"/>
      <c r="V201" s="127"/>
      <c r="W201" s="127"/>
      <c r="X201" s="127"/>
      <c r="Y201" s="127"/>
      <c r="Z201" s="135"/>
    </row>
    <row r="202" spans="1:26" s="136" customFormat="1" ht="82.8" customHeight="1" x14ac:dyDescent="0.3">
      <c r="A202" s="125">
        <v>197</v>
      </c>
      <c r="B202" s="126"/>
      <c r="C202" s="127"/>
      <c r="D202" s="128"/>
      <c r="E202" s="127"/>
      <c r="F202" s="127"/>
      <c r="G202" s="127"/>
      <c r="H202" s="127"/>
      <c r="I202" s="161" t="str">
        <f t="shared" si="7"/>
        <v/>
      </c>
      <c r="J202" s="129"/>
      <c r="K202" s="129"/>
      <c r="L202" s="130"/>
      <c r="M202" s="130"/>
      <c r="N202" s="130"/>
      <c r="O202" s="131" t="str">
        <f t="shared" si="6"/>
        <v/>
      </c>
      <c r="P202" s="132"/>
      <c r="Q202" s="126"/>
      <c r="R202" s="126"/>
      <c r="S202" s="134"/>
      <c r="T202" s="134"/>
      <c r="U202" s="134"/>
      <c r="V202" s="127"/>
      <c r="W202" s="127"/>
      <c r="X202" s="127"/>
      <c r="Y202" s="127"/>
      <c r="Z202" s="135"/>
    </row>
    <row r="203" spans="1:26" s="136" customFormat="1" ht="82.8" customHeight="1" x14ac:dyDescent="0.3">
      <c r="A203" s="125">
        <v>198</v>
      </c>
      <c r="B203" s="126"/>
      <c r="C203" s="127"/>
      <c r="D203" s="128"/>
      <c r="E203" s="127"/>
      <c r="F203" s="127"/>
      <c r="G203" s="127"/>
      <c r="H203" s="127"/>
      <c r="I203" s="161" t="str">
        <f t="shared" si="7"/>
        <v/>
      </c>
      <c r="J203" s="129"/>
      <c r="K203" s="129"/>
      <c r="L203" s="130"/>
      <c r="M203" s="130"/>
      <c r="N203" s="130"/>
      <c r="O203" s="131" t="str">
        <f t="shared" si="6"/>
        <v/>
      </c>
      <c r="P203" s="132"/>
      <c r="Q203" s="126"/>
      <c r="R203" s="126"/>
      <c r="S203" s="134"/>
      <c r="T203" s="134"/>
      <c r="U203" s="134"/>
      <c r="V203" s="127"/>
      <c r="W203" s="127"/>
      <c r="X203" s="127"/>
      <c r="Y203" s="127"/>
      <c r="Z203" s="135"/>
    </row>
    <row r="204" spans="1:26" s="136" customFormat="1" ht="82.8" customHeight="1" x14ac:dyDescent="0.3">
      <c r="A204" s="125">
        <v>199</v>
      </c>
      <c r="B204" s="126"/>
      <c r="C204" s="127"/>
      <c r="D204" s="128"/>
      <c r="E204" s="127"/>
      <c r="F204" s="127"/>
      <c r="G204" s="127"/>
      <c r="H204" s="127"/>
      <c r="I204" s="161" t="str">
        <f t="shared" si="7"/>
        <v/>
      </c>
      <c r="J204" s="129"/>
      <c r="K204" s="129"/>
      <c r="L204" s="130"/>
      <c r="M204" s="130"/>
      <c r="N204" s="130"/>
      <c r="O204" s="131" t="str">
        <f t="shared" ref="O204:O267" si="8">IF(E204="Yes","Enter the Subscription Term Here.",
IF(E204="No","N/A",""))</f>
        <v/>
      </c>
      <c r="P204" s="132"/>
      <c r="Q204" s="126"/>
      <c r="R204" s="126"/>
      <c r="S204" s="134"/>
      <c r="T204" s="134"/>
      <c r="U204" s="134"/>
      <c r="V204" s="127"/>
      <c r="W204" s="127"/>
      <c r="X204" s="127"/>
      <c r="Y204" s="127"/>
      <c r="Z204" s="135"/>
    </row>
    <row r="205" spans="1:26" s="136" customFormat="1" ht="82.8" customHeight="1" x14ac:dyDescent="0.3">
      <c r="A205" s="125">
        <v>200</v>
      </c>
      <c r="B205" s="126"/>
      <c r="C205" s="127"/>
      <c r="D205" s="128"/>
      <c r="E205" s="127"/>
      <c r="F205" s="127"/>
      <c r="G205" s="127"/>
      <c r="H205" s="127"/>
      <c r="I205" s="161" t="str">
        <f t="shared" si="7"/>
        <v/>
      </c>
      <c r="J205" s="129"/>
      <c r="K205" s="129"/>
      <c r="L205" s="130"/>
      <c r="M205" s="130"/>
      <c r="N205" s="130"/>
      <c r="O205" s="131" t="str">
        <f t="shared" si="8"/>
        <v/>
      </c>
      <c r="P205" s="132"/>
      <c r="Q205" s="126"/>
      <c r="R205" s="126"/>
      <c r="S205" s="134"/>
      <c r="T205" s="134"/>
      <c r="U205" s="134"/>
      <c r="V205" s="127"/>
      <c r="W205" s="127"/>
      <c r="X205" s="127"/>
      <c r="Y205" s="127"/>
      <c r="Z205" s="135"/>
    </row>
    <row r="206" spans="1:26" s="136" customFormat="1" ht="82.8" customHeight="1" x14ac:dyDescent="0.3">
      <c r="A206" s="125">
        <v>201</v>
      </c>
      <c r="B206" s="126"/>
      <c r="C206" s="127"/>
      <c r="D206" s="128"/>
      <c r="E206" s="127"/>
      <c r="F206" s="127"/>
      <c r="G206" s="127"/>
      <c r="H206" s="127"/>
      <c r="I206" s="161" t="str">
        <f t="shared" si="7"/>
        <v/>
      </c>
      <c r="J206" s="129"/>
      <c r="K206" s="129"/>
      <c r="L206" s="130"/>
      <c r="M206" s="130"/>
      <c r="N206" s="130"/>
      <c r="O206" s="131" t="str">
        <f t="shared" si="8"/>
        <v/>
      </c>
      <c r="P206" s="132"/>
      <c r="Q206" s="126"/>
      <c r="R206" s="126"/>
      <c r="S206" s="134"/>
      <c r="T206" s="134"/>
      <c r="U206" s="134"/>
      <c r="V206" s="127"/>
      <c r="W206" s="127"/>
      <c r="X206" s="127"/>
      <c r="Y206" s="127"/>
      <c r="Z206" s="135"/>
    </row>
    <row r="207" spans="1:26" s="136" customFormat="1" ht="82.8" customHeight="1" x14ac:dyDescent="0.3">
      <c r="A207" s="125">
        <v>202</v>
      </c>
      <c r="B207" s="126"/>
      <c r="C207" s="127"/>
      <c r="D207" s="128"/>
      <c r="E207" s="127"/>
      <c r="F207" s="127"/>
      <c r="G207" s="127"/>
      <c r="H207" s="127"/>
      <c r="I207" s="161" t="str">
        <f t="shared" si="7"/>
        <v/>
      </c>
      <c r="J207" s="129"/>
      <c r="K207" s="129"/>
      <c r="L207" s="130"/>
      <c r="M207" s="130"/>
      <c r="N207" s="130"/>
      <c r="O207" s="131" t="str">
        <f t="shared" si="8"/>
        <v/>
      </c>
      <c r="P207" s="132"/>
      <c r="Q207" s="126"/>
      <c r="R207" s="126"/>
      <c r="S207" s="134"/>
      <c r="T207" s="134"/>
      <c r="U207" s="134"/>
      <c r="V207" s="127"/>
      <c r="W207" s="127"/>
      <c r="X207" s="127"/>
      <c r="Y207" s="127"/>
      <c r="Z207" s="135"/>
    </row>
    <row r="208" spans="1:26" s="136" customFormat="1" ht="82.8" customHeight="1" x14ac:dyDescent="0.3">
      <c r="A208" s="125">
        <v>203</v>
      </c>
      <c r="B208" s="126"/>
      <c r="C208" s="127"/>
      <c r="D208" s="128"/>
      <c r="E208" s="127"/>
      <c r="F208" s="127"/>
      <c r="G208" s="127"/>
      <c r="H208" s="127"/>
      <c r="I208" s="161" t="str">
        <f t="shared" si="7"/>
        <v/>
      </c>
      <c r="J208" s="129"/>
      <c r="K208" s="129"/>
      <c r="L208" s="130"/>
      <c r="M208" s="130"/>
      <c r="N208" s="130"/>
      <c r="O208" s="131" t="str">
        <f t="shared" si="8"/>
        <v/>
      </c>
      <c r="P208" s="132"/>
      <c r="Q208" s="126"/>
      <c r="R208" s="126"/>
      <c r="S208" s="134"/>
      <c r="T208" s="134"/>
      <c r="U208" s="134"/>
      <c r="V208" s="127"/>
      <c r="W208" s="127"/>
      <c r="X208" s="127"/>
      <c r="Y208" s="127"/>
      <c r="Z208" s="135"/>
    </row>
    <row r="209" spans="1:26" s="136" customFormat="1" ht="82.8" customHeight="1" x14ac:dyDescent="0.3">
      <c r="A209" s="125">
        <v>204</v>
      </c>
      <c r="B209" s="126"/>
      <c r="C209" s="127"/>
      <c r="D209" s="128"/>
      <c r="E209" s="127"/>
      <c r="F209" s="127"/>
      <c r="G209" s="127"/>
      <c r="H209" s="127"/>
      <c r="I209" s="161" t="str">
        <f t="shared" si="7"/>
        <v/>
      </c>
      <c r="J209" s="129"/>
      <c r="K209" s="129"/>
      <c r="L209" s="130"/>
      <c r="M209" s="130"/>
      <c r="N209" s="130"/>
      <c r="O209" s="131" t="str">
        <f t="shared" si="8"/>
        <v/>
      </c>
      <c r="P209" s="132"/>
      <c r="Q209" s="126"/>
      <c r="R209" s="126"/>
      <c r="S209" s="134"/>
      <c r="T209" s="134"/>
      <c r="U209" s="134"/>
      <c r="V209" s="127"/>
      <c r="W209" s="127"/>
      <c r="X209" s="127"/>
      <c r="Y209" s="127"/>
      <c r="Z209" s="135"/>
    </row>
    <row r="210" spans="1:26" s="136" customFormat="1" ht="82.8" customHeight="1" x14ac:dyDescent="0.3">
      <c r="A210" s="125">
        <v>205</v>
      </c>
      <c r="B210" s="126"/>
      <c r="C210" s="127"/>
      <c r="D210" s="128"/>
      <c r="E210" s="127"/>
      <c r="F210" s="127"/>
      <c r="G210" s="127"/>
      <c r="H210" s="127"/>
      <c r="I210" s="161" t="str">
        <f t="shared" si="7"/>
        <v/>
      </c>
      <c r="J210" s="129"/>
      <c r="K210" s="129"/>
      <c r="L210" s="130"/>
      <c r="M210" s="130"/>
      <c r="N210" s="130"/>
      <c r="O210" s="131" t="str">
        <f t="shared" si="8"/>
        <v/>
      </c>
      <c r="P210" s="132"/>
      <c r="Q210" s="126"/>
      <c r="R210" s="126"/>
      <c r="S210" s="134"/>
      <c r="T210" s="134"/>
      <c r="U210" s="134"/>
      <c r="V210" s="127"/>
      <c r="W210" s="127"/>
      <c r="X210" s="127"/>
      <c r="Y210" s="127"/>
      <c r="Z210" s="135"/>
    </row>
    <row r="211" spans="1:26" s="136" customFormat="1" ht="82.8" customHeight="1" x14ac:dyDescent="0.3">
      <c r="A211" s="125">
        <v>206</v>
      </c>
      <c r="B211" s="126"/>
      <c r="C211" s="127"/>
      <c r="D211" s="128"/>
      <c r="E211" s="127"/>
      <c r="F211" s="127"/>
      <c r="G211" s="127"/>
      <c r="H211" s="127"/>
      <c r="I211" s="161" t="str">
        <f t="shared" si="7"/>
        <v/>
      </c>
      <c r="J211" s="129"/>
      <c r="K211" s="129"/>
      <c r="L211" s="130"/>
      <c r="M211" s="130"/>
      <c r="N211" s="130"/>
      <c r="O211" s="131" t="str">
        <f t="shared" si="8"/>
        <v/>
      </c>
      <c r="P211" s="132"/>
      <c r="Q211" s="126"/>
      <c r="R211" s="126"/>
      <c r="S211" s="134"/>
      <c r="T211" s="134"/>
      <c r="U211" s="134"/>
      <c r="V211" s="127"/>
      <c r="W211" s="127"/>
      <c r="X211" s="127"/>
      <c r="Y211" s="127"/>
      <c r="Z211" s="135"/>
    </row>
    <row r="212" spans="1:26" s="136" customFormat="1" ht="82.8" customHeight="1" x14ac:dyDescent="0.3">
      <c r="A212" s="125">
        <v>207</v>
      </c>
      <c r="B212" s="126"/>
      <c r="C212" s="127"/>
      <c r="D212" s="128"/>
      <c r="E212" s="127"/>
      <c r="F212" s="127"/>
      <c r="G212" s="127"/>
      <c r="H212" s="127"/>
      <c r="I212" s="161" t="str">
        <f t="shared" si="7"/>
        <v/>
      </c>
      <c r="J212" s="129"/>
      <c r="K212" s="129"/>
      <c r="L212" s="130"/>
      <c r="M212" s="130"/>
      <c r="N212" s="130"/>
      <c r="O212" s="131" t="str">
        <f t="shared" si="8"/>
        <v/>
      </c>
      <c r="P212" s="132"/>
      <c r="Q212" s="126"/>
      <c r="R212" s="126"/>
      <c r="S212" s="134"/>
      <c r="T212" s="134"/>
      <c r="U212" s="134"/>
      <c r="V212" s="127"/>
      <c r="W212" s="127"/>
      <c r="X212" s="127"/>
      <c r="Y212" s="127"/>
      <c r="Z212" s="135"/>
    </row>
    <row r="213" spans="1:26" s="136" customFormat="1" ht="82.8" customHeight="1" x14ac:dyDescent="0.3">
      <c r="A213" s="125">
        <v>208</v>
      </c>
      <c r="B213" s="126"/>
      <c r="C213" s="127"/>
      <c r="D213" s="128"/>
      <c r="E213" s="127"/>
      <c r="F213" s="127"/>
      <c r="G213" s="127"/>
      <c r="H213" s="127"/>
      <c r="I213" s="161" t="str">
        <f t="shared" si="7"/>
        <v/>
      </c>
      <c r="J213" s="129"/>
      <c r="K213" s="129"/>
      <c r="L213" s="130"/>
      <c r="M213" s="130"/>
      <c r="N213" s="130"/>
      <c r="O213" s="131" t="str">
        <f t="shared" si="8"/>
        <v/>
      </c>
      <c r="P213" s="132"/>
      <c r="Q213" s="126"/>
      <c r="R213" s="126"/>
      <c r="S213" s="134"/>
      <c r="T213" s="134"/>
      <c r="U213" s="134"/>
      <c r="V213" s="127"/>
      <c r="W213" s="127"/>
      <c r="X213" s="127"/>
      <c r="Y213" s="127"/>
      <c r="Z213" s="135"/>
    </row>
    <row r="214" spans="1:26" s="136" customFormat="1" ht="82.8" customHeight="1" x14ac:dyDescent="0.3">
      <c r="A214" s="125">
        <v>209</v>
      </c>
      <c r="B214" s="126"/>
      <c r="C214" s="127"/>
      <c r="D214" s="128"/>
      <c r="E214" s="127"/>
      <c r="F214" s="127"/>
      <c r="G214" s="127"/>
      <c r="H214" s="127"/>
      <c r="I214" s="161" t="str">
        <f t="shared" si="7"/>
        <v/>
      </c>
      <c r="J214" s="129"/>
      <c r="K214" s="129"/>
      <c r="L214" s="130"/>
      <c r="M214" s="130"/>
      <c r="N214" s="130"/>
      <c r="O214" s="131" t="str">
        <f t="shared" si="8"/>
        <v/>
      </c>
      <c r="P214" s="132"/>
      <c r="Q214" s="126"/>
      <c r="R214" s="126"/>
      <c r="S214" s="134"/>
      <c r="T214" s="134"/>
      <c r="U214" s="134"/>
      <c r="V214" s="127"/>
      <c r="W214" s="127"/>
      <c r="X214" s="127"/>
      <c r="Y214" s="127"/>
      <c r="Z214" s="135"/>
    </row>
    <row r="215" spans="1:26" s="136" customFormat="1" ht="82.8" customHeight="1" x14ac:dyDescent="0.3">
      <c r="A215" s="125">
        <v>210</v>
      </c>
      <c r="B215" s="126"/>
      <c r="C215" s="127"/>
      <c r="D215" s="128"/>
      <c r="E215" s="127"/>
      <c r="F215" s="127"/>
      <c r="G215" s="127"/>
      <c r="H215" s="127"/>
      <c r="I215" s="161" t="str">
        <f t="shared" si="7"/>
        <v/>
      </c>
      <c r="J215" s="129"/>
      <c r="K215" s="129"/>
      <c r="L215" s="130"/>
      <c r="M215" s="130"/>
      <c r="N215" s="130"/>
      <c r="O215" s="131" t="str">
        <f t="shared" si="8"/>
        <v/>
      </c>
      <c r="P215" s="132"/>
      <c r="Q215" s="126"/>
      <c r="R215" s="126"/>
      <c r="S215" s="134"/>
      <c r="T215" s="134"/>
      <c r="U215" s="134"/>
      <c r="V215" s="127"/>
      <c r="W215" s="127"/>
      <c r="X215" s="127"/>
      <c r="Y215" s="127"/>
      <c r="Z215" s="135"/>
    </row>
    <row r="216" spans="1:26" s="136" customFormat="1" ht="82.8" customHeight="1" x14ac:dyDescent="0.3">
      <c r="A216" s="125">
        <v>211</v>
      </c>
      <c r="B216" s="126"/>
      <c r="C216" s="127"/>
      <c r="D216" s="128"/>
      <c r="E216" s="127"/>
      <c r="F216" s="127"/>
      <c r="G216" s="127"/>
      <c r="H216" s="127"/>
      <c r="I216" s="161" t="str">
        <f t="shared" si="7"/>
        <v/>
      </c>
      <c r="J216" s="129"/>
      <c r="K216" s="129"/>
      <c r="L216" s="130"/>
      <c r="M216" s="130"/>
      <c r="N216" s="130"/>
      <c r="O216" s="131" t="str">
        <f t="shared" si="8"/>
        <v/>
      </c>
      <c r="P216" s="132"/>
      <c r="Q216" s="126"/>
      <c r="R216" s="126"/>
      <c r="S216" s="134"/>
      <c r="T216" s="134"/>
      <c r="U216" s="134"/>
      <c r="V216" s="127"/>
      <c r="W216" s="127"/>
      <c r="X216" s="127"/>
      <c r="Y216" s="127"/>
      <c r="Z216" s="135"/>
    </row>
    <row r="217" spans="1:26" s="136" customFormat="1" ht="82.8" customHeight="1" x14ac:dyDescent="0.3">
      <c r="A217" s="125">
        <v>212</v>
      </c>
      <c r="B217" s="126"/>
      <c r="C217" s="127"/>
      <c r="D217" s="128"/>
      <c r="E217" s="127"/>
      <c r="F217" s="127"/>
      <c r="G217" s="127"/>
      <c r="H217" s="127"/>
      <c r="I217" s="161" t="str">
        <f t="shared" si="7"/>
        <v/>
      </c>
      <c r="J217" s="129"/>
      <c r="K217" s="129"/>
      <c r="L217" s="130"/>
      <c r="M217" s="130"/>
      <c r="N217" s="130"/>
      <c r="O217" s="131" t="str">
        <f t="shared" si="8"/>
        <v/>
      </c>
      <c r="P217" s="132"/>
      <c r="Q217" s="126"/>
      <c r="R217" s="126"/>
      <c r="S217" s="134"/>
      <c r="T217" s="134"/>
      <c r="U217" s="134"/>
      <c r="V217" s="127"/>
      <c r="W217" s="127"/>
      <c r="X217" s="127"/>
      <c r="Y217" s="127"/>
      <c r="Z217" s="135"/>
    </row>
    <row r="218" spans="1:26" s="136" customFormat="1" ht="82.8" customHeight="1" x14ac:dyDescent="0.3">
      <c r="A218" s="125">
        <v>213</v>
      </c>
      <c r="B218" s="126"/>
      <c r="C218" s="127"/>
      <c r="D218" s="128"/>
      <c r="E218" s="127"/>
      <c r="F218" s="127"/>
      <c r="G218" s="127"/>
      <c r="H218" s="127"/>
      <c r="I218" s="161" t="str">
        <f t="shared" si="7"/>
        <v/>
      </c>
      <c r="J218" s="129"/>
      <c r="K218" s="129"/>
      <c r="L218" s="130"/>
      <c r="M218" s="130"/>
      <c r="N218" s="130"/>
      <c r="O218" s="131" t="str">
        <f t="shared" si="8"/>
        <v/>
      </c>
      <c r="P218" s="132"/>
      <c r="Q218" s="126"/>
      <c r="R218" s="126"/>
      <c r="S218" s="134"/>
      <c r="T218" s="134"/>
      <c r="U218" s="134"/>
      <c r="V218" s="127"/>
      <c r="W218" s="127"/>
      <c r="X218" s="127"/>
      <c r="Y218" s="127"/>
      <c r="Z218" s="135"/>
    </row>
    <row r="219" spans="1:26" s="136" customFormat="1" ht="82.8" customHeight="1" x14ac:dyDescent="0.3">
      <c r="A219" s="125">
        <v>214</v>
      </c>
      <c r="B219" s="126"/>
      <c r="C219" s="127"/>
      <c r="D219" s="128"/>
      <c r="E219" s="127"/>
      <c r="F219" s="127"/>
      <c r="G219" s="127"/>
      <c r="H219" s="127"/>
      <c r="I219" s="161" t="str">
        <f t="shared" si="7"/>
        <v/>
      </c>
      <c r="J219" s="129"/>
      <c r="K219" s="129"/>
      <c r="L219" s="130"/>
      <c r="M219" s="130"/>
      <c r="N219" s="130"/>
      <c r="O219" s="131" t="str">
        <f t="shared" si="8"/>
        <v/>
      </c>
      <c r="P219" s="132"/>
      <c r="Q219" s="126"/>
      <c r="R219" s="126"/>
      <c r="S219" s="134"/>
      <c r="T219" s="134"/>
      <c r="U219" s="134"/>
      <c r="V219" s="127"/>
      <c r="W219" s="127"/>
      <c r="X219" s="127"/>
      <c r="Y219" s="127"/>
      <c r="Z219" s="135"/>
    </row>
    <row r="220" spans="1:26" s="136" customFormat="1" ht="82.8" customHeight="1" x14ac:dyDescent="0.3">
      <c r="A220" s="125">
        <v>215</v>
      </c>
      <c r="B220" s="126"/>
      <c r="C220" s="127"/>
      <c r="D220" s="128"/>
      <c r="E220" s="127"/>
      <c r="F220" s="127"/>
      <c r="G220" s="127"/>
      <c r="H220" s="127"/>
      <c r="I220" s="161" t="str">
        <f t="shared" si="7"/>
        <v/>
      </c>
      <c r="J220" s="129"/>
      <c r="K220" s="129"/>
      <c r="L220" s="130"/>
      <c r="M220" s="130"/>
      <c r="N220" s="130"/>
      <c r="O220" s="131" t="str">
        <f t="shared" si="8"/>
        <v/>
      </c>
      <c r="P220" s="132"/>
      <c r="Q220" s="126"/>
      <c r="R220" s="126"/>
      <c r="S220" s="134"/>
      <c r="T220" s="134"/>
      <c r="U220" s="134"/>
      <c r="V220" s="127"/>
      <c r="W220" s="127"/>
      <c r="X220" s="127"/>
      <c r="Y220" s="127"/>
      <c r="Z220" s="135"/>
    </row>
    <row r="221" spans="1:26" s="136" customFormat="1" ht="82.8" customHeight="1" x14ac:dyDescent="0.3">
      <c r="A221" s="125">
        <v>216</v>
      </c>
      <c r="B221" s="126"/>
      <c r="C221" s="127"/>
      <c r="D221" s="128"/>
      <c r="E221" s="127"/>
      <c r="F221" s="127"/>
      <c r="G221" s="127"/>
      <c r="H221" s="127"/>
      <c r="I221" s="161" t="str">
        <f t="shared" si="7"/>
        <v/>
      </c>
      <c r="J221" s="129"/>
      <c r="K221" s="129"/>
      <c r="L221" s="130"/>
      <c r="M221" s="130"/>
      <c r="N221" s="130"/>
      <c r="O221" s="131" t="str">
        <f t="shared" si="8"/>
        <v/>
      </c>
      <c r="P221" s="132"/>
      <c r="Q221" s="126"/>
      <c r="R221" s="126"/>
      <c r="S221" s="134"/>
      <c r="T221" s="134"/>
      <c r="U221" s="134"/>
      <c r="V221" s="127"/>
      <c r="W221" s="127"/>
      <c r="X221" s="127"/>
      <c r="Y221" s="127"/>
      <c r="Z221" s="135"/>
    </row>
    <row r="222" spans="1:26" s="136" customFormat="1" ht="82.8" customHeight="1" x14ac:dyDescent="0.3">
      <c r="A222" s="125">
        <v>217</v>
      </c>
      <c r="B222" s="126"/>
      <c r="C222" s="127"/>
      <c r="D222" s="128"/>
      <c r="E222" s="127"/>
      <c r="F222" s="127"/>
      <c r="G222" s="127"/>
      <c r="H222" s="127"/>
      <c r="I222" s="161" t="str">
        <f t="shared" si="7"/>
        <v/>
      </c>
      <c r="J222" s="129"/>
      <c r="K222" s="129"/>
      <c r="L222" s="130"/>
      <c r="M222" s="130"/>
      <c r="N222" s="130"/>
      <c r="O222" s="131" t="str">
        <f t="shared" si="8"/>
        <v/>
      </c>
      <c r="P222" s="132"/>
      <c r="Q222" s="126"/>
      <c r="R222" s="126"/>
      <c r="S222" s="134"/>
      <c r="T222" s="134"/>
      <c r="U222" s="134"/>
      <c r="V222" s="127"/>
      <c r="W222" s="127"/>
      <c r="X222" s="127"/>
      <c r="Y222" s="127"/>
      <c r="Z222" s="135"/>
    </row>
    <row r="223" spans="1:26" s="136" customFormat="1" ht="82.8" customHeight="1" x14ac:dyDescent="0.3">
      <c r="A223" s="125">
        <v>218</v>
      </c>
      <c r="B223" s="126"/>
      <c r="C223" s="127"/>
      <c r="D223" s="128"/>
      <c r="E223" s="127"/>
      <c r="F223" s="127"/>
      <c r="G223" s="127"/>
      <c r="H223" s="127"/>
      <c r="I223" s="161" t="str">
        <f t="shared" si="7"/>
        <v/>
      </c>
      <c r="J223" s="129"/>
      <c r="K223" s="129"/>
      <c r="L223" s="130"/>
      <c r="M223" s="130"/>
      <c r="N223" s="130"/>
      <c r="O223" s="131" t="str">
        <f t="shared" si="8"/>
        <v/>
      </c>
      <c r="P223" s="132"/>
      <c r="Q223" s="126"/>
      <c r="R223" s="126"/>
      <c r="S223" s="134"/>
      <c r="T223" s="134"/>
      <c r="U223" s="134"/>
      <c r="V223" s="127"/>
      <c r="W223" s="127"/>
      <c r="X223" s="127"/>
      <c r="Y223" s="127"/>
      <c r="Z223" s="135"/>
    </row>
    <row r="224" spans="1:26" s="136" customFormat="1" ht="82.8" customHeight="1" x14ac:dyDescent="0.3">
      <c r="A224" s="125">
        <v>219</v>
      </c>
      <c r="B224" s="126"/>
      <c r="C224" s="127"/>
      <c r="D224" s="128"/>
      <c r="E224" s="127"/>
      <c r="F224" s="127"/>
      <c r="G224" s="127"/>
      <c r="H224" s="127"/>
      <c r="I224" s="161" t="str">
        <f t="shared" si="7"/>
        <v/>
      </c>
      <c r="J224" s="129"/>
      <c r="K224" s="129"/>
      <c r="L224" s="130"/>
      <c r="M224" s="130"/>
      <c r="N224" s="130"/>
      <c r="O224" s="131" t="str">
        <f t="shared" si="8"/>
        <v/>
      </c>
      <c r="P224" s="132"/>
      <c r="Q224" s="126"/>
      <c r="R224" s="126"/>
      <c r="S224" s="134"/>
      <c r="T224" s="134"/>
      <c r="U224" s="134"/>
      <c r="V224" s="127"/>
      <c r="W224" s="127"/>
      <c r="X224" s="127"/>
      <c r="Y224" s="127"/>
      <c r="Z224" s="135"/>
    </row>
    <row r="225" spans="1:26" s="136" customFormat="1" ht="82.8" customHeight="1" x14ac:dyDescent="0.3">
      <c r="A225" s="125">
        <v>220</v>
      </c>
      <c r="B225" s="126"/>
      <c r="C225" s="127"/>
      <c r="D225" s="128"/>
      <c r="E225" s="127"/>
      <c r="F225" s="127"/>
      <c r="G225" s="127"/>
      <c r="H225" s="127"/>
      <c r="I225" s="161" t="str">
        <f t="shared" si="7"/>
        <v/>
      </c>
      <c r="J225" s="129"/>
      <c r="K225" s="129"/>
      <c r="L225" s="130"/>
      <c r="M225" s="130"/>
      <c r="N225" s="130"/>
      <c r="O225" s="131" t="str">
        <f t="shared" si="8"/>
        <v/>
      </c>
      <c r="P225" s="132"/>
      <c r="Q225" s="126"/>
      <c r="R225" s="126"/>
      <c r="S225" s="134"/>
      <c r="T225" s="134"/>
      <c r="U225" s="134"/>
      <c r="V225" s="127"/>
      <c r="W225" s="127"/>
      <c r="X225" s="127"/>
      <c r="Y225" s="127"/>
      <c r="Z225" s="135"/>
    </row>
    <row r="226" spans="1:26" s="136" customFormat="1" ht="82.8" customHeight="1" x14ac:dyDescent="0.3">
      <c r="A226" s="125">
        <v>221</v>
      </c>
      <c r="B226" s="126"/>
      <c r="C226" s="127"/>
      <c r="D226" s="128"/>
      <c r="E226" s="127"/>
      <c r="F226" s="127"/>
      <c r="G226" s="127"/>
      <c r="H226" s="127"/>
      <c r="I226" s="161" t="str">
        <f t="shared" si="7"/>
        <v/>
      </c>
      <c r="J226" s="129"/>
      <c r="K226" s="129"/>
      <c r="L226" s="130"/>
      <c r="M226" s="130"/>
      <c r="N226" s="130"/>
      <c r="O226" s="131" t="str">
        <f t="shared" si="8"/>
        <v/>
      </c>
      <c r="P226" s="132"/>
      <c r="Q226" s="126"/>
      <c r="R226" s="126"/>
      <c r="S226" s="134"/>
      <c r="T226" s="134"/>
      <c r="U226" s="134"/>
      <c r="V226" s="127"/>
      <c r="W226" s="127"/>
      <c r="X226" s="127"/>
      <c r="Y226" s="127"/>
      <c r="Z226" s="135"/>
    </row>
    <row r="227" spans="1:26" s="136" customFormat="1" ht="82.8" customHeight="1" x14ac:dyDescent="0.3">
      <c r="A227" s="125">
        <v>222</v>
      </c>
      <c r="B227" s="126"/>
      <c r="C227" s="127"/>
      <c r="D227" s="128"/>
      <c r="E227" s="127"/>
      <c r="F227" s="127"/>
      <c r="G227" s="127"/>
      <c r="H227" s="127"/>
      <c r="I227" s="161" t="str">
        <f t="shared" si="7"/>
        <v/>
      </c>
      <c r="J227" s="129"/>
      <c r="K227" s="129"/>
      <c r="L227" s="130"/>
      <c r="M227" s="130"/>
      <c r="N227" s="130"/>
      <c r="O227" s="131" t="str">
        <f t="shared" si="8"/>
        <v/>
      </c>
      <c r="P227" s="132"/>
      <c r="Q227" s="126"/>
      <c r="R227" s="126"/>
      <c r="S227" s="134"/>
      <c r="T227" s="134"/>
      <c r="U227" s="134"/>
      <c r="V227" s="127"/>
      <c r="W227" s="127"/>
      <c r="X227" s="127"/>
      <c r="Y227" s="127"/>
      <c r="Z227" s="135"/>
    </row>
    <row r="228" spans="1:26" s="136" customFormat="1" ht="82.8" customHeight="1" x14ac:dyDescent="0.3">
      <c r="A228" s="125">
        <v>223</v>
      </c>
      <c r="B228" s="126"/>
      <c r="C228" s="127"/>
      <c r="D228" s="128"/>
      <c r="E228" s="127"/>
      <c r="F228" s="127"/>
      <c r="G228" s="127"/>
      <c r="H228" s="127"/>
      <c r="I228" s="161" t="str">
        <f t="shared" si="7"/>
        <v/>
      </c>
      <c r="J228" s="129"/>
      <c r="K228" s="129"/>
      <c r="L228" s="130"/>
      <c r="M228" s="130"/>
      <c r="N228" s="130"/>
      <c r="O228" s="131" t="str">
        <f t="shared" si="8"/>
        <v/>
      </c>
      <c r="P228" s="132"/>
      <c r="Q228" s="126"/>
      <c r="R228" s="126"/>
      <c r="S228" s="134"/>
      <c r="T228" s="134"/>
      <c r="U228" s="134"/>
      <c r="V228" s="127"/>
      <c r="W228" s="127"/>
      <c r="X228" s="127"/>
      <c r="Y228" s="127"/>
      <c r="Z228" s="135"/>
    </row>
    <row r="229" spans="1:26" s="136" customFormat="1" ht="82.8" customHeight="1" x14ac:dyDescent="0.3">
      <c r="A229" s="125">
        <v>224</v>
      </c>
      <c r="B229" s="126"/>
      <c r="C229" s="127"/>
      <c r="D229" s="128"/>
      <c r="E229" s="127"/>
      <c r="F229" s="127"/>
      <c r="G229" s="127"/>
      <c r="H229" s="127"/>
      <c r="I229" s="161" t="str">
        <f t="shared" si="7"/>
        <v/>
      </c>
      <c r="J229" s="129"/>
      <c r="K229" s="129"/>
      <c r="L229" s="130"/>
      <c r="M229" s="130"/>
      <c r="N229" s="130"/>
      <c r="O229" s="131" t="str">
        <f t="shared" si="8"/>
        <v/>
      </c>
      <c r="P229" s="132"/>
      <c r="Q229" s="126"/>
      <c r="R229" s="126"/>
      <c r="S229" s="134"/>
      <c r="T229" s="134"/>
      <c r="U229" s="134"/>
      <c r="V229" s="127"/>
      <c r="W229" s="127"/>
      <c r="X229" s="127"/>
      <c r="Y229" s="127"/>
      <c r="Z229" s="135"/>
    </row>
    <row r="230" spans="1:26" s="136" customFormat="1" ht="82.8" customHeight="1" x14ac:dyDescent="0.3">
      <c r="A230" s="125">
        <v>225</v>
      </c>
      <c r="B230" s="126"/>
      <c r="C230" s="127"/>
      <c r="D230" s="128"/>
      <c r="E230" s="127"/>
      <c r="F230" s="127"/>
      <c r="G230" s="127"/>
      <c r="H230" s="127"/>
      <c r="I230" s="161" t="str">
        <f t="shared" si="7"/>
        <v/>
      </c>
      <c r="J230" s="129"/>
      <c r="K230" s="129"/>
      <c r="L230" s="130"/>
      <c r="M230" s="130"/>
      <c r="N230" s="130"/>
      <c r="O230" s="131" t="str">
        <f t="shared" si="8"/>
        <v/>
      </c>
      <c r="P230" s="132"/>
      <c r="Q230" s="126"/>
      <c r="R230" s="126"/>
      <c r="S230" s="134"/>
      <c r="T230" s="134"/>
      <c r="U230" s="134"/>
      <c r="V230" s="127"/>
      <c r="W230" s="127"/>
      <c r="X230" s="127"/>
      <c r="Y230" s="127"/>
      <c r="Z230" s="135"/>
    </row>
    <row r="231" spans="1:26" s="136" customFormat="1" ht="82.8" customHeight="1" x14ac:dyDescent="0.3">
      <c r="A231" s="125">
        <v>226</v>
      </c>
      <c r="B231" s="126"/>
      <c r="C231" s="127"/>
      <c r="D231" s="128"/>
      <c r="E231" s="127"/>
      <c r="F231" s="127"/>
      <c r="G231" s="127"/>
      <c r="H231" s="127"/>
      <c r="I231" s="161" t="str">
        <f t="shared" si="7"/>
        <v/>
      </c>
      <c r="J231" s="129"/>
      <c r="K231" s="129"/>
      <c r="L231" s="130"/>
      <c r="M231" s="130"/>
      <c r="N231" s="130"/>
      <c r="O231" s="131" t="str">
        <f t="shared" si="8"/>
        <v/>
      </c>
      <c r="P231" s="132"/>
      <c r="Q231" s="126"/>
      <c r="R231" s="126"/>
      <c r="S231" s="134"/>
      <c r="T231" s="134"/>
      <c r="U231" s="134"/>
      <c r="V231" s="127"/>
      <c r="W231" s="127"/>
      <c r="X231" s="127"/>
      <c r="Y231" s="127"/>
      <c r="Z231" s="135"/>
    </row>
    <row r="232" spans="1:26" s="136" customFormat="1" ht="82.8" customHeight="1" x14ac:dyDescent="0.3">
      <c r="A232" s="125">
        <v>227</v>
      </c>
      <c r="B232" s="126"/>
      <c r="C232" s="127"/>
      <c r="D232" s="128"/>
      <c r="E232" s="127"/>
      <c r="F232" s="127"/>
      <c r="G232" s="127"/>
      <c r="H232" s="127"/>
      <c r="I232" s="161" t="str">
        <f t="shared" si="7"/>
        <v/>
      </c>
      <c r="J232" s="129"/>
      <c r="K232" s="129"/>
      <c r="L232" s="130"/>
      <c r="M232" s="130"/>
      <c r="N232" s="130"/>
      <c r="O232" s="131" t="str">
        <f t="shared" si="8"/>
        <v/>
      </c>
      <c r="P232" s="132"/>
      <c r="Q232" s="126"/>
      <c r="R232" s="126"/>
      <c r="S232" s="134"/>
      <c r="T232" s="134"/>
      <c r="U232" s="134"/>
      <c r="V232" s="127"/>
      <c r="W232" s="127"/>
      <c r="X232" s="127"/>
      <c r="Y232" s="127"/>
      <c r="Z232" s="135"/>
    </row>
    <row r="233" spans="1:26" s="136" customFormat="1" ht="82.8" customHeight="1" x14ac:dyDescent="0.3">
      <c r="A233" s="125">
        <v>228</v>
      </c>
      <c r="B233" s="126"/>
      <c r="C233" s="127"/>
      <c r="D233" s="128"/>
      <c r="E233" s="127"/>
      <c r="F233" s="127"/>
      <c r="G233" s="127"/>
      <c r="H233" s="127"/>
      <c r="I233" s="161" t="str">
        <f t="shared" si="7"/>
        <v/>
      </c>
      <c r="J233" s="129"/>
      <c r="K233" s="129"/>
      <c r="L233" s="130"/>
      <c r="M233" s="130"/>
      <c r="N233" s="130"/>
      <c r="O233" s="131" t="str">
        <f t="shared" si="8"/>
        <v/>
      </c>
      <c r="P233" s="132"/>
      <c r="Q233" s="126"/>
      <c r="R233" s="126"/>
      <c r="S233" s="134"/>
      <c r="T233" s="134"/>
      <c r="U233" s="134"/>
      <c r="V233" s="127"/>
      <c r="W233" s="127"/>
      <c r="X233" s="127"/>
      <c r="Y233" s="127"/>
      <c r="Z233" s="135"/>
    </row>
    <row r="234" spans="1:26" s="136" customFormat="1" ht="82.8" customHeight="1" x14ac:dyDescent="0.3">
      <c r="A234" s="125">
        <v>229</v>
      </c>
      <c r="B234" s="126"/>
      <c r="C234" s="127"/>
      <c r="D234" s="128"/>
      <c r="E234" s="127"/>
      <c r="F234" s="127"/>
      <c r="G234" s="127"/>
      <c r="H234" s="127"/>
      <c r="I234" s="161" t="str">
        <f t="shared" si="7"/>
        <v/>
      </c>
      <c r="J234" s="129"/>
      <c r="K234" s="129"/>
      <c r="L234" s="130"/>
      <c r="M234" s="130"/>
      <c r="N234" s="130"/>
      <c r="O234" s="131" t="str">
        <f t="shared" si="8"/>
        <v/>
      </c>
      <c r="P234" s="132"/>
      <c r="Q234" s="126"/>
      <c r="R234" s="126"/>
      <c r="S234" s="134"/>
      <c r="T234" s="134"/>
      <c r="U234" s="134"/>
      <c r="V234" s="127"/>
      <c r="W234" s="127"/>
      <c r="X234" s="127"/>
      <c r="Y234" s="127"/>
      <c r="Z234" s="135"/>
    </row>
    <row r="235" spans="1:26" s="136" customFormat="1" ht="82.8" customHeight="1" x14ac:dyDescent="0.3">
      <c r="A235" s="125">
        <v>230</v>
      </c>
      <c r="B235" s="126"/>
      <c r="C235" s="127"/>
      <c r="D235" s="128"/>
      <c r="E235" s="127"/>
      <c r="F235" s="127"/>
      <c r="G235" s="127"/>
      <c r="H235" s="127"/>
      <c r="I235" s="161" t="str">
        <f t="shared" si="7"/>
        <v/>
      </c>
      <c r="J235" s="129"/>
      <c r="K235" s="129"/>
      <c r="L235" s="130"/>
      <c r="M235" s="130"/>
      <c r="N235" s="130"/>
      <c r="O235" s="131" t="str">
        <f t="shared" si="8"/>
        <v/>
      </c>
      <c r="P235" s="132"/>
      <c r="Q235" s="126"/>
      <c r="R235" s="126"/>
      <c r="S235" s="134"/>
      <c r="T235" s="134"/>
      <c r="U235" s="134"/>
      <c r="V235" s="127"/>
      <c r="W235" s="127"/>
      <c r="X235" s="127"/>
      <c r="Y235" s="127"/>
      <c r="Z235" s="135"/>
    </row>
    <row r="236" spans="1:26" s="136" customFormat="1" ht="82.8" customHeight="1" x14ac:dyDescent="0.3">
      <c r="A236" s="125">
        <v>231</v>
      </c>
      <c r="B236" s="126"/>
      <c r="C236" s="127"/>
      <c r="D236" s="128"/>
      <c r="E236" s="127"/>
      <c r="F236" s="127"/>
      <c r="G236" s="127"/>
      <c r="H236" s="127"/>
      <c r="I236" s="161" t="str">
        <f t="shared" si="7"/>
        <v/>
      </c>
      <c r="J236" s="129"/>
      <c r="K236" s="129"/>
      <c r="L236" s="130"/>
      <c r="M236" s="130"/>
      <c r="N236" s="130"/>
      <c r="O236" s="131" t="str">
        <f t="shared" si="8"/>
        <v/>
      </c>
      <c r="P236" s="132"/>
      <c r="Q236" s="126"/>
      <c r="R236" s="126"/>
      <c r="S236" s="134"/>
      <c r="T236" s="134"/>
      <c r="U236" s="134"/>
      <c r="V236" s="127"/>
      <c r="W236" s="127"/>
      <c r="X236" s="127"/>
      <c r="Y236" s="127"/>
      <c r="Z236" s="135"/>
    </row>
    <row r="237" spans="1:26" s="136" customFormat="1" ht="82.8" customHeight="1" x14ac:dyDescent="0.3">
      <c r="A237" s="125">
        <v>232</v>
      </c>
      <c r="B237" s="126"/>
      <c r="C237" s="127"/>
      <c r="D237" s="128"/>
      <c r="E237" s="127"/>
      <c r="F237" s="127"/>
      <c r="G237" s="127"/>
      <c r="H237" s="127"/>
      <c r="I237" s="161" t="str">
        <f t="shared" si="7"/>
        <v/>
      </c>
      <c r="J237" s="129"/>
      <c r="K237" s="129"/>
      <c r="L237" s="130"/>
      <c r="M237" s="130"/>
      <c r="N237" s="130"/>
      <c r="O237" s="131" t="str">
        <f t="shared" si="8"/>
        <v/>
      </c>
      <c r="P237" s="132"/>
      <c r="Q237" s="126"/>
      <c r="R237" s="126"/>
      <c r="S237" s="134"/>
      <c r="T237" s="134"/>
      <c r="U237" s="134"/>
      <c r="V237" s="127"/>
      <c r="W237" s="127"/>
      <c r="X237" s="127"/>
      <c r="Y237" s="127"/>
      <c r="Z237" s="135"/>
    </row>
    <row r="238" spans="1:26" s="136" customFormat="1" ht="82.8" customHeight="1" x14ac:dyDescent="0.3">
      <c r="A238" s="125">
        <v>233</v>
      </c>
      <c r="B238" s="126"/>
      <c r="C238" s="127"/>
      <c r="D238" s="128"/>
      <c r="E238" s="127"/>
      <c r="F238" s="127"/>
      <c r="G238" s="127"/>
      <c r="H238" s="127"/>
      <c r="I238" s="161" t="str">
        <f t="shared" si="7"/>
        <v/>
      </c>
      <c r="J238" s="129"/>
      <c r="K238" s="129"/>
      <c r="L238" s="130"/>
      <c r="M238" s="130"/>
      <c r="N238" s="130"/>
      <c r="O238" s="131" t="str">
        <f t="shared" si="8"/>
        <v/>
      </c>
      <c r="P238" s="132"/>
      <c r="Q238" s="126"/>
      <c r="R238" s="126"/>
      <c r="S238" s="134"/>
      <c r="T238" s="134"/>
      <c r="U238" s="134"/>
      <c r="V238" s="127"/>
      <c r="W238" s="127"/>
      <c r="X238" s="127"/>
      <c r="Y238" s="127"/>
      <c r="Z238" s="135"/>
    </row>
    <row r="239" spans="1:26" s="136" customFormat="1" ht="82.8" customHeight="1" x14ac:dyDescent="0.3">
      <c r="A239" s="125">
        <v>234</v>
      </c>
      <c r="B239" s="126"/>
      <c r="C239" s="127"/>
      <c r="D239" s="128"/>
      <c r="E239" s="127"/>
      <c r="F239" s="127"/>
      <c r="G239" s="127"/>
      <c r="H239" s="127"/>
      <c r="I239" s="161" t="str">
        <f t="shared" si="7"/>
        <v/>
      </c>
      <c r="J239" s="129"/>
      <c r="K239" s="129"/>
      <c r="L239" s="130"/>
      <c r="M239" s="130"/>
      <c r="N239" s="130"/>
      <c r="O239" s="131" t="str">
        <f t="shared" si="8"/>
        <v/>
      </c>
      <c r="P239" s="132"/>
      <c r="Q239" s="126"/>
      <c r="R239" s="126"/>
      <c r="S239" s="134"/>
      <c r="T239" s="134"/>
      <c r="U239" s="134"/>
      <c r="V239" s="127"/>
      <c r="W239" s="127"/>
      <c r="X239" s="127"/>
      <c r="Y239" s="127"/>
      <c r="Z239" s="135"/>
    </row>
    <row r="240" spans="1:26" s="136" customFormat="1" ht="82.8" customHeight="1" x14ac:dyDescent="0.3">
      <c r="A240" s="125">
        <v>235</v>
      </c>
      <c r="B240" s="126"/>
      <c r="C240" s="127"/>
      <c r="D240" s="128"/>
      <c r="E240" s="127"/>
      <c r="F240" s="127"/>
      <c r="G240" s="127"/>
      <c r="H240" s="127"/>
      <c r="I240" s="161" t="str">
        <f t="shared" si="7"/>
        <v/>
      </c>
      <c r="J240" s="129"/>
      <c r="K240" s="129"/>
      <c r="L240" s="130"/>
      <c r="M240" s="130"/>
      <c r="N240" s="130"/>
      <c r="O240" s="131" t="str">
        <f t="shared" si="8"/>
        <v/>
      </c>
      <c r="P240" s="132"/>
      <c r="Q240" s="126"/>
      <c r="R240" s="126"/>
      <c r="S240" s="134"/>
      <c r="T240" s="134"/>
      <c r="U240" s="134"/>
      <c r="V240" s="127"/>
      <c r="W240" s="127"/>
      <c r="X240" s="127"/>
      <c r="Y240" s="127"/>
      <c r="Z240" s="135"/>
    </row>
    <row r="241" spans="1:26" s="136" customFormat="1" ht="82.8" customHeight="1" x14ac:dyDescent="0.3">
      <c r="A241" s="125">
        <v>236</v>
      </c>
      <c r="B241" s="126"/>
      <c r="C241" s="127"/>
      <c r="D241" s="128"/>
      <c r="E241" s="127"/>
      <c r="F241" s="127"/>
      <c r="G241" s="127"/>
      <c r="H241" s="127"/>
      <c r="I241" s="161" t="str">
        <f t="shared" si="7"/>
        <v/>
      </c>
      <c r="J241" s="129"/>
      <c r="K241" s="129"/>
      <c r="L241" s="130"/>
      <c r="M241" s="130"/>
      <c r="N241" s="130"/>
      <c r="O241" s="131" t="str">
        <f t="shared" si="8"/>
        <v/>
      </c>
      <c r="P241" s="132"/>
      <c r="Q241" s="126"/>
      <c r="R241" s="126"/>
      <c r="S241" s="134"/>
      <c r="T241" s="134"/>
      <c r="U241" s="134"/>
      <c r="V241" s="127"/>
      <c r="W241" s="127"/>
      <c r="X241" s="127"/>
      <c r="Y241" s="127"/>
      <c r="Z241" s="135"/>
    </row>
    <row r="242" spans="1:26" s="136" customFormat="1" ht="82.8" customHeight="1" x14ac:dyDescent="0.3">
      <c r="A242" s="125">
        <v>237</v>
      </c>
      <c r="B242" s="126"/>
      <c r="C242" s="127"/>
      <c r="D242" s="128"/>
      <c r="E242" s="127"/>
      <c r="F242" s="127"/>
      <c r="G242" s="127"/>
      <c r="H242" s="127"/>
      <c r="I242" s="161" t="str">
        <f t="shared" si="7"/>
        <v/>
      </c>
      <c r="J242" s="129"/>
      <c r="K242" s="129"/>
      <c r="L242" s="130"/>
      <c r="M242" s="130"/>
      <c r="N242" s="130"/>
      <c r="O242" s="131" t="str">
        <f t="shared" si="8"/>
        <v/>
      </c>
      <c r="P242" s="132"/>
      <c r="Q242" s="126"/>
      <c r="R242" s="126"/>
      <c r="S242" s="134"/>
      <c r="T242" s="134"/>
      <c r="U242" s="134"/>
      <c r="V242" s="127"/>
      <c r="W242" s="127"/>
      <c r="X242" s="127"/>
      <c r="Y242" s="127"/>
      <c r="Z242" s="135"/>
    </row>
    <row r="243" spans="1:26" s="136" customFormat="1" ht="82.8" customHeight="1" x14ac:dyDescent="0.3">
      <c r="A243" s="125">
        <v>238</v>
      </c>
      <c r="B243" s="126"/>
      <c r="C243" s="127"/>
      <c r="D243" s="128"/>
      <c r="E243" s="127"/>
      <c r="F243" s="127"/>
      <c r="G243" s="127"/>
      <c r="H243" s="127"/>
      <c r="I243" s="161" t="str">
        <f t="shared" si="7"/>
        <v/>
      </c>
      <c r="J243" s="129"/>
      <c r="K243" s="129"/>
      <c r="L243" s="130"/>
      <c r="M243" s="130"/>
      <c r="N243" s="130"/>
      <c r="O243" s="131" t="str">
        <f t="shared" si="8"/>
        <v/>
      </c>
      <c r="P243" s="132"/>
      <c r="Q243" s="126"/>
      <c r="R243" s="126"/>
      <c r="S243" s="134"/>
      <c r="T243" s="134"/>
      <c r="U243" s="134"/>
      <c r="V243" s="127"/>
      <c r="W243" s="127"/>
      <c r="X243" s="127"/>
      <c r="Y243" s="127"/>
      <c r="Z243" s="135"/>
    </row>
    <row r="244" spans="1:26" s="136" customFormat="1" ht="82.8" customHeight="1" x14ac:dyDescent="0.3">
      <c r="A244" s="125">
        <v>239</v>
      </c>
      <c r="B244" s="126"/>
      <c r="C244" s="127"/>
      <c r="D244" s="128"/>
      <c r="E244" s="127"/>
      <c r="F244" s="127"/>
      <c r="G244" s="127"/>
      <c r="H244" s="127"/>
      <c r="I244" s="161" t="str">
        <f t="shared" si="7"/>
        <v/>
      </c>
      <c r="J244" s="129"/>
      <c r="K244" s="129"/>
      <c r="L244" s="130"/>
      <c r="M244" s="130"/>
      <c r="N244" s="130"/>
      <c r="O244" s="131" t="str">
        <f t="shared" si="8"/>
        <v/>
      </c>
      <c r="P244" s="132"/>
      <c r="Q244" s="126"/>
      <c r="R244" s="126"/>
      <c r="S244" s="134"/>
      <c r="T244" s="134"/>
      <c r="U244" s="134"/>
      <c r="V244" s="127"/>
      <c r="W244" s="127"/>
      <c r="X244" s="127"/>
      <c r="Y244" s="127"/>
      <c r="Z244" s="135"/>
    </row>
    <row r="245" spans="1:26" s="136" customFormat="1" ht="82.8" customHeight="1" x14ac:dyDescent="0.3">
      <c r="A245" s="125">
        <v>240</v>
      </c>
      <c r="B245" s="126"/>
      <c r="C245" s="127"/>
      <c r="D245" s="128"/>
      <c r="E245" s="127"/>
      <c r="F245" s="127"/>
      <c r="G245" s="127"/>
      <c r="H245" s="127"/>
      <c r="I245" s="161" t="str">
        <f t="shared" si="7"/>
        <v/>
      </c>
      <c r="J245" s="129"/>
      <c r="K245" s="129"/>
      <c r="L245" s="130"/>
      <c r="M245" s="130"/>
      <c r="N245" s="130"/>
      <c r="O245" s="131" t="str">
        <f t="shared" si="8"/>
        <v/>
      </c>
      <c r="P245" s="132"/>
      <c r="Q245" s="126"/>
      <c r="R245" s="126"/>
      <c r="S245" s="134"/>
      <c r="T245" s="134"/>
      <c r="U245" s="134"/>
      <c r="V245" s="127"/>
      <c r="W245" s="127"/>
      <c r="X245" s="127"/>
      <c r="Y245" s="127"/>
      <c r="Z245" s="135"/>
    </row>
    <row r="246" spans="1:26" s="136" customFormat="1" ht="82.8" customHeight="1" x14ac:dyDescent="0.3">
      <c r="A246" s="125">
        <v>241</v>
      </c>
      <c r="B246" s="126"/>
      <c r="C246" s="127"/>
      <c r="D246" s="128"/>
      <c r="E246" s="127"/>
      <c r="F246" s="127"/>
      <c r="G246" s="127"/>
      <c r="H246" s="127"/>
      <c r="I246" s="161" t="str">
        <f t="shared" si="7"/>
        <v/>
      </c>
      <c r="J246" s="129"/>
      <c r="K246" s="129"/>
      <c r="L246" s="130"/>
      <c r="M246" s="130"/>
      <c r="N246" s="130"/>
      <c r="O246" s="131" t="str">
        <f t="shared" si="8"/>
        <v/>
      </c>
      <c r="P246" s="132"/>
      <c r="Q246" s="126"/>
      <c r="R246" s="126"/>
      <c r="S246" s="134"/>
      <c r="T246" s="134"/>
      <c r="U246" s="134"/>
      <c r="V246" s="127"/>
      <c r="W246" s="127"/>
      <c r="X246" s="127"/>
      <c r="Y246" s="127"/>
      <c r="Z246" s="135"/>
    </row>
    <row r="247" spans="1:26" s="136" customFormat="1" ht="82.8" customHeight="1" x14ac:dyDescent="0.3">
      <c r="A247" s="125">
        <v>242</v>
      </c>
      <c r="B247" s="126"/>
      <c r="C247" s="127"/>
      <c r="D247" s="128"/>
      <c r="E247" s="127"/>
      <c r="F247" s="127"/>
      <c r="G247" s="127"/>
      <c r="H247" s="127"/>
      <c r="I247" s="161" t="str">
        <f t="shared" si="7"/>
        <v/>
      </c>
      <c r="J247" s="129"/>
      <c r="K247" s="129"/>
      <c r="L247" s="130"/>
      <c r="M247" s="130"/>
      <c r="N247" s="130"/>
      <c r="O247" s="131" t="str">
        <f t="shared" si="8"/>
        <v/>
      </c>
      <c r="P247" s="132"/>
      <c r="Q247" s="126"/>
      <c r="R247" s="126"/>
      <c r="S247" s="134"/>
      <c r="T247" s="134"/>
      <c r="U247" s="134"/>
      <c r="V247" s="127"/>
      <c r="W247" s="127"/>
      <c r="X247" s="127"/>
      <c r="Y247" s="127"/>
      <c r="Z247" s="135"/>
    </row>
    <row r="248" spans="1:26" s="136" customFormat="1" ht="82.8" customHeight="1" x14ac:dyDescent="0.3">
      <c r="A248" s="125">
        <v>243</v>
      </c>
      <c r="B248" s="126"/>
      <c r="C248" s="127"/>
      <c r="D248" s="128"/>
      <c r="E248" s="127"/>
      <c r="F248" s="127"/>
      <c r="G248" s="127"/>
      <c r="H248" s="127"/>
      <c r="I248" s="161" t="str">
        <f t="shared" si="7"/>
        <v/>
      </c>
      <c r="J248" s="129"/>
      <c r="K248" s="129"/>
      <c r="L248" s="130"/>
      <c r="M248" s="130"/>
      <c r="N248" s="130"/>
      <c r="O248" s="131" t="str">
        <f t="shared" si="8"/>
        <v/>
      </c>
      <c r="P248" s="132"/>
      <c r="Q248" s="126"/>
      <c r="R248" s="126"/>
      <c r="S248" s="134"/>
      <c r="T248" s="134"/>
      <c r="U248" s="134"/>
      <c r="V248" s="127"/>
      <c r="W248" s="127"/>
      <c r="X248" s="127"/>
      <c r="Y248" s="127"/>
      <c r="Z248" s="135"/>
    </row>
    <row r="249" spans="1:26" s="136" customFormat="1" ht="82.8" customHeight="1" x14ac:dyDescent="0.3">
      <c r="A249" s="125">
        <v>244</v>
      </c>
      <c r="B249" s="126"/>
      <c r="C249" s="127"/>
      <c r="D249" s="128"/>
      <c r="E249" s="127"/>
      <c r="F249" s="127"/>
      <c r="G249" s="127"/>
      <c r="H249" s="127"/>
      <c r="I249" s="161" t="str">
        <f t="shared" si="7"/>
        <v/>
      </c>
      <c r="J249" s="129"/>
      <c r="K249" s="129"/>
      <c r="L249" s="130"/>
      <c r="M249" s="130"/>
      <c r="N249" s="130"/>
      <c r="O249" s="131" t="str">
        <f t="shared" si="8"/>
        <v/>
      </c>
      <c r="P249" s="132"/>
      <c r="Q249" s="126"/>
      <c r="R249" s="126"/>
      <c r="S249" s="134"/>
      <c r="T249" s="134"/>
      <c r="U249" s="134"/>
      <c r="V249" s="127"/>
      <c r="W249" s="127"/>
      <c r="X249" s="127"/>
      <c r="Y249" s="127"/>
      <c r="Z249" s="135"/>
    </row>
    <row r="250" spans="1:26" s="136" customFormat="1" ht="82.8" customHeight="1" x14ac:dyDescent="0.3">
      <c r="A250" s="125">
        <v>245</v>
      </c>
      <c r="B250" s="126"/>
      <c r="C250" s="127"/>
      <c r="D250" s="128"/>
      <c r="E250" s="127"/>
      <c r="F250" s="127"/>
      <c r="G250" s="127"/>
      <c r="H250" s="127"/>
      <c r="I250" s="161" t="str">
        <f t="shared" si="7"/>
        <v/>
      </c>
      <c r="J250" s="129"/>
      <c r="K250" s="129"/>
      <c r="L250" s="130"/>
      <c r="M250" s="130"/>
      <c r="N250" s="130"/>
      <c r="O250" s="131" t="str">
        <f t="shared" si="8"/>
        <v/>
      </c>
      <c r="P250" s="132"/>
      <c r="Q250" s="126"/>
      <c r="R250" s="126"/>
      <c r="S250" s="134"/>
      <c r="T250" s="134"/>
      <c r="U250" s="134"/>
      <c r="V250" s="127"/>
      <c r="W250" s="127"/>
      <c r="X250" s="127"/>
      <c r="Y250" s="127"/>
      <c r="Z250" s="135"/>
    </row>
    <row r="251" spans="1:26" s="136" customFormat="1" ht="82.8" customHeight="1" x14ac:dyDescent="0.3">
      <c r="A251" s="125">
        <v>246</v>
      </c>
      <c r="B251" s="126"/>
      <c r="C251" s="127"/>
      <c r="D251" s="128"/>
      <c r="E251" s="127"/>
      <c r="F251" s="127"/>
      <c r="G251" s="127"/>
      <c r="H251" s="127"/>
      <c r="I251" s="161" t="str">
        <f t="shared" si="7"/>
        <v/>
      </c>
      <c r="J251" s="129"/>
      <c r="K251" s="129"/>
      <c r="L251" s="130"/>
      <c r="M251" s="130"/>
      <c r="N251" s="130"/>
      <c r="O251" s="131" t="str">
        <f t="shared" si="8"/>
        <v/>
      </c>
      <c r="P251" s="132"/>
      <c r="Q251" s="126"/>
      <c r="R251" s="126"/>
      <c r="S251" s="134"/>
      <c r="T251" s="134"/>
      <c r="U251" s="134"/>
      <c r="V251" s="127"/>
      <c r="W251" s="127"/>
      <c r="X251" s="127"/>
      <c r="Y251" s="127"/>
      <c r="Z251" s="135"/>
    </row>
    <row r="252" spans="1:26" s="136" customFormat="1" ht="82.8" customHeight="1" x14ac:dyDescent="0.3">
      <c r="A252" s="125">
        <v>247</v>
      </c>
      <c r="B252" s="126"/>
      <c r="C252" s="127"/>
      <c r="D252" s="128"/>
      <c r="E252" s="127"/>
      <c r="F252" s="127"/>
      <c r="G252" s="127"/>
      <c r="H252" s="127"/>
      <c r="I252" s="161" t="str">
        <f t="shared" si="7"/>
        <v/>
      </c>
      <c r="J252" s="129"/>
      <c r="K252" s="129"/>
      <c r="L252" s="130"/>
      <c r="M252" s="130"/>
      <c r="N252" s="130"/>
      <c r="O252" s="131" t="str">
        <f t="shared" si="8"/>
        <v/>
      </c>
      <c r="P252" s="132"/>
      <c r="Q252" s="126"/>
      <c r="R252" s="126"/>
      <c r="S252" s="134"/>
      <c r="T252" s="134"/>
      <c r="U252" s="134"/>
      <c r="V252" s="127"/>
      <c r="W252" s="127"/>
      <c r="X252" s="127"/>
      <c r="Y252" s="127"/>
      <c r="Z252" s="135"/>
    </row>
    <row r="253" spans="1:26" s="136" customFormat="1" ht="82.8" customHeight="1" x14ac:dyDescent="0.3">
      <c r="A253" s="125">
        <v>248</v>
      </c>
      <c r="B253" s="126"/>
      <c r="C253" s="127"/>
      <c r="D253" s="128"/>
      <c r="E253" s="127"/>
      <c r="F253" s="127"/>
      <c r="G253" s="127"/>
      <c r="H253" s="127"/>
      <c r="I253" s="161" t="str">
        <f t="shared" si="7"/>
        <v/>
      </c>
      <c r="J253" s="129"/>
      <c r="K253" s="129"/>
      <c r="L253" s="130"/>
      <c r="M253" s="130"/>
      <c r="N253" s="130"/>
      <c r="O253" s="131" t="str">
        <f t="shared" si="8"/>
        <v/>
      </c>
      <c r="P253" s="132"/>
      <c r="Q253" s="126"/>
      <c r="R253" s="126"/>
      <c r="S253" s="134"/>
      <c r="T253" s="134"/>
      <c r="U253" s="134"/>
      <c r="V253" s="127"/>
      <c r="W253" s="127"/>
      <c r="X253" s="127"/>
      <c r="Y253" s="127"/>
      <c r="Z253" s="135"/>
    </row>
    <row r="254" spans="1:26" s="136" customFormat="1" ht="82.8" customHeight="1" x14ac:dyDescent="0.3">
      <c r="A254" s="125">
        <v>249</v>
      </c>
      <c r="B254" s="126"/>
      <c r="C254" s="127"/>
      <c r="D254" s="128"/>
      <c r="E254" s="127"/>
      <c r="F254" s="127"/>
      <c r="G254" s="127"/>
      <c r="H254" s="127"/>
      <c r="I254" s="161" t="str">
        <f t="shared" si="7"/>
        <v/>
      </c>
      <c r="J254" s="129"/>
      <c r="K254" s="129"/>
      <c r="L254" s="130"/>
      <c r="M254" s="130"/>
      <c r="N254" s="130"/>
      <c r="O254" s="131" t="str">
        <f t="shared" si="8"/>
        <v/>
      </c>
      <c r="P254" s="132"/>
      <c r="Q254" s="126"/>
      <c r="R254" s="126"/>
      <c r="S254" s="134"/>
      <c r="T254" s="134"/>
      <c r="U254" s="134"/>
      <c r="V254" s="127"/>
      <c r="W254" s="127"/>
      <c r="X254" s="127"/>
      <c r="Y254" s="127"/>
      <c r="Z254" s="135"/>
    </row>
    <row r="255" spans="1:26" s="136" customFormat="1" ht="82.8" customHeight="1" x14ac:dyDescent="0.3">
      <c r="A255" s="125">
        <v>250</v>
      </c>
      <c r="B255" s="126"/>
      <c r="C255" s="127"/>
      <c r="D255" s="128"/>
      <c r="E255" s="127"/>
      <c r="F255" s="127"/>
      <c r="G255" s="127"/>
      <c r="H255" s="127"/>
      <c r="I255" s="161" t="str">
        <f t="shared" si="7"/>
        <v/>
      </c>
      <c r="J255" s="129"/>
      <c r="K255" s="129"/>
      <c r="L255" s="130"/>
      <c r="M255" s="130"/>
      <c r="N255" s="130"/>
      <c r="O255" s="131" t="str">
        <f t="shared" si="8"/>
        <v/>
      </c>
      <c r="P255" s="132"/>
      <c r="Q255" s="126"/>
      <c r="R255" s="126"/>
      <c r="S255" s="134"/>
      <c r="T255" s="134"/>
      <c r="U255" s="134"/>
      <c r="V255" s="127"/>
      <c r="W255" s="127"/>
      <c r="X255" s="127"/>
      <c r="Y255" s="127"/>
      <c r="Z255" s="135"/>
    </row>
    <row r="256" spans="1:26" s="136" customFormat="1" ht="82.8" customHeight="1" x14ac:dyDescent="0.3">
      <c r="A256" s="125">
        <v>251</v>
      </c>
      <c r="B256" s="126"/>
      <c r="C256" s="127"/>
      <c r="D256" s="128"/>
      <c r="E256" s="127"/>
      <c r="F256" s="127"/>
      <c r="G256" s="127"/>
      <c r="H256" s="127"/>
      <c r="I256" s="161" t="str">
        <f t="shared" si="7"/>
        <v/>
      </c>
      <c r="J256" s="129"/>
      <c r="K256" s="129"/>
      <c r="L256" s="130"/>
      <c r="M256" s="130"/>
      <c r="N256" s="130"/>
      <c r="O256" s="131" t="str">
        <f t="shared" si="8"/>
        <v/>
      </c>
      <c r="P256" s="132"/>
      <c r="Q256" s="126"/>
      <c r="R256" s="126"/>
      <c r="S256" s="134"/>
      <c r="T256" s="134"/>
      <c r="U256" s="134"/>
      <c r="V256" s="127"/>
      <c r="W256" s="127"/>
      <c r="X256" s="127"/>
      <c r="Y256" s="127"/>
      <c r="Z256" s="135"/>
    </row>
    <row r="257" spans="1:26" s="136" customFormat="1" ht="82.8" customHeight="1" x14ac:dyDescent="0.3">
      <c r="A257" s="125">
        <v>252</v>
      </c>
      <c r="B257" s="126"/>
      <c r="C257" s="127"/>
      <c r="D257" s="128"/>
      <c r="E257" s="127"/>
      <c r="F257" s="127"/>
      <c r="G257" s="127"/>
      <c r="H257" s="127"/>
      <c r="I257" s="161" t="str">
        <f t="shared" si="7"/>
        <v/>
      </c>
      <c r="J257" s="129"/>
      <c r="K257" s="129"/>
      <c r="L257" s="130"/>
      <c r="M257" s="130"/>
      <c r="N257" s="130"/>
      <c r="O257" s="131" t="str">
        <f t="shared" si="8"/>
        <v/>
      </c>
      <c r="P257" s="132"/>
      <c r="Q257" s="126"/>
      <c r="R257" s="126"/>
      <c r="S257" s="134"/>
      <c r="T257" s="134"/>
      <c r="U257" s="134"/>
      <c r="V257" s="127"/>
      <c r="W257" s="127"/>
      <c r="X257" s="127"/>
      <c r="Y257" s="127"/>
      <c r="Z257" s="135"/>
    </row>
    <row r="258" spans="1:26" s="136" customFormat="1" ht="82.8" customHeight="1" x14ac:dyDescent="0.3">
      <c r="A258" s="125">
        <v>253</v>
      </c>
      <c r="B258" s="126"/>
      <c r="C258" s="127"/>
      <c r="D258" s="128"/>
      <c r="E258" s="127"/>
      <c r="F258" s="127"/>
      <c r="G258" s="127"/>
      <c r="H258" s="127"/>
      <c r="I258" s="161" t="str">
        <f t="shared" si="7"/>
        <v/>
      </c>
      <c r="J258" s="129"/>
      <c r="K258" s="129"/>
      <c r="L258" s="130"/>
      <c r="M258" s="130"/>
      <c r="N258" s="130"/>
      <c r="O258" s="131" t="str">
        <f t="shared" si="8"/>
        <v/>
      </c>
      <c r="P258" s="132"/>
      <c r="Q258" s="126"/>
      <c r="R258" s="126"/>
      <c r="S258" s="134"/>
      <c r="T258" s="134"/>
      <c r="U258" s="134"/>
      <c r="V258" s="127"/>
      <c r="W258" s="127"/>
      <c r="X258" s="127"/>
      <c r="Y258" s="127"/>
      <c r="Z258" s="135"/>
    </row>
    <row r="259" spans="1:26" s="136" customFormat="1" ht="82.8" customHeight="1" x14ac:dyDescent="0.3">
      <c r="A259" s="125">
        <v>254</v>
      </c>
      <c r="B259" s="126"/>
      <c r="C259" s="127"/>
      <c r="D259" s="128"/>
      <c r="E259" s="127"/>
      <c r="F259" s="127"/>
      <c r="G259" s="127"/>
      <c r="H259" s="127"/>
      <c r="I259" s="161" t="str">
        <f t="shared" si="7"/>
        <v/>
      </c>
      <c r="J259" s="129"/>
      <c r="K259" s="129"/>
      <c r="L259" s="130"/>
      <c r="M259" s="130"/>
      <c r="N259" s="130"/>
      <c r="O259" s="131" t="str">
        <f t="shared" si="8"/>
        <v/>
      </c>
      <c r="P259" s="132"/>
      <c r="Q259" s="126"/>
      <c r="R259" s="126"/>
      <c r="S259" s="134"/>
      <c r="T259" s="134"/>
      <c r="U259" s="134"/>
      <c r="V259" s="127"/>
      <c r="W259" s="127"/>
      <c r="X259" s="127"/>
      <c r="Y259" s="127"/>
      <c r="Z259" s="135"/>
    </row>
    <row r="260" spans="1:26" s="136" customFormat="1" ht="82.8" customHeight="1" x14ac:dyDescent="0.3">
      <c r="A260" s="125">
        <v>255</v>
      </c>
      <c r="B260" s="126"/>
      <c r="C260" s="127"/>
      <c r="D260" s="128"/>
      <c r="E260" s="127"/>
      <c r="F260" s="127"/>
      <c r="G260" s="127"/>
      <c r="H260" s="127"/>
      <c r="I260" s="161" t="str">
        <f t="shared" si="7"/>
        <v/>
      </c>
      <c r="J260" s="129"/>
      <c r="K260" s="129"/>
      <c r="L260" s="130"/>
      <c r="M260" s="130"/>
      <c r="N260" s="130"/>
      <c r="O260" s="131" t="str">
        <f t="shared" si="8"/>
        <v/>
      </c>
      <c r="P260" s="132"/>
      <c r="Q260" s="126"/>
      <c r="R260" s="126"/>
      <c r="S260" s="134"/>
      <c r="T260" s="134"/>
      <c r="U260" s="134"/>
      <c r="V260" s="127"/>
      <c r="W260" s="127"/>
      <c r="X260" s="127"/>
      <c r="Y260" s="127"/>
      <c r="Z260" s="135"/>
    </row>
    <row r="261" spans="1:26" s="136" customFormat="1" ht="82.8" customHeight="1" x14ac:dyDescent="0.3">
      <c r="A261" s="125">
        <v>256</v>
      </c>
      <c r="B261" s="126"/>
      <c r="C261" s="127"/>
      <c r="D261" s="128"/>
      <c r="E261" s="127"/>
      <c r="F261" s="127"/>
      <c r="G261" s="127"/>
      <c r="H261" s="127"/>
      <c r="I261" s="161" t="str">
        <f t="shared" si="7"/>
        <v/>
      </c>
      <c r="J261" s="129"/>
      <c r="K261" s="129"/>
      <c r="L261" s="130"/>
      <c r="M261" s="130"/>
      <c r="N261" s="130"/>
      <c r="O261" s="131" t="str">
        <f t="shared" si="8"/>
        <v/>
      </c>
      <c r="P261" s="132"/>
      <c r="Q261" s="126"/>
      <c r="R261" s="126"/>
      <c r="S261" s="134"/>
      <c r="T261" s="134"/>
      <c r="U261" s="134"/>
      <c r="V261" s="127"/>
      <c r="W261" s="127"/>
      <c r="X261" s="127"/>
      <c r="Y261" s="127"/>
      <c r="Z261" s="135"/>
    </row>
    <row r="262" spans="1:26" s="136" customFormat="1" ht="82.8" customHeight="1" x14ac:dyDescent="0.3">
      <c r="A262" s="125">
        <v>257</v>
      </c>
      <c r="B262" s="126"/>
      <c r="C262" s="127"/>
      <c r="D262" s="128"/>
      <c r="E262" s="127"/>
      <c r="F262" s="127"/>
      <c r="G262" s="127"/>
      <c r="H262" s="127"/>
      <c r="I262" s="161" t="str">
        <f t="shared" si="7"/>
        <v/>
      </c>
      <c r="J262" s="129"/>
      <c r="K262" s="129"/>
      <c r="L262" s="130"/>
      <c r="M262" s="130"/>
      <c r="N262" s="130"/>
      <c r="O262" s="131" t="str">
        <f t="shared" si="8"/>
        <v/>
      </c>
      <c r="P262" s="132"/>
      <c r="Q262" s="126"/>
      <c r="R262" s="126"/>
      <c r="S262" s="134"/>
      <c r="T262" s="134"/>
      <c r="U262" s="134"/>
      <c r="V262" s="127"/>
      <c r="W262" s="127"/>
      <c r="X262" s="127"/>
      <c r="Y262" s="127"/>
      <c r="Z262" s="135"/>
    </row>
    <row r="263" spans="1:26" s="136" customFormat="1" ht="82.8" customHeight="1" x14ac:dyDescent="0.3">
      <c r="A263" s="125">
        <v>258</v>
      </c>
      <c r="B263" s="126"/>
      <c r="C263" s="127"/>
      <c r="D263" s="128"/>
      <c r="E263" s="127"/>
      <c r="F263" s="127"/>
      <c r="G263" s="127"/>
      <c r="H263" s="127"/>
      <c r="I263" s="161" t="str">
        <f t="shared" ref="I263:I326" si="9">IF(OR(C263="Yes",D263="No",F263="No"),"5. Disqualified from GASB 96",
IF(AND(C263="No",OR(D263="Yes",D263="No, but will once implementation is complete"),E263="No",F263="Yes"),"1. Short-Term SBITA — Record an expense as payments are made.",
IF(AND(C263="No",D263="Yes",E263="Yes",F263="Yes",G263="Yes"),"2. SBITA (Other than a Short-Term SBITA) — Use GASB 96 process if subscription payments total exceeds capitalization threshold. Be sure to complete all columns in this row.",
IF(AND(C263="No",D263="No, but will once implementation is complete",E263="Yes",F263="Yes",G263="Yes"),"3. Will be a SBITA (Other than a Short-Term SBITA) in a future fiscal year — Use GASB 96 process if subscription payments total exceeds capitalization threshold. Disclose any capitalizable expenses on the Prepayments Log.",
IF(AND(C263="No",OR(D263="Yes",D263="No, but will once implementation is complete"),E263="Yes",F263="Yes",G263="No"),"4. Record an expense as payments are made. Disclose any expenses of variable payments recognized in the reporting period. (No asset or liability recorded.)","")))))</f>
        <v/>
      </c>
      <c r="J263" s="129"/>
      <c r="K263" s="129"/>
      <c r="L263" s="130"/>
      <c r="M263" s="130"/>
      <c r="N263" s="130"/>
      <c r="O263" s="131" t="str">
        <f t="shared" si="8"/>
        <v/>
      </c>
      <c r="P263" s="132"/>
      <c r="Q263" s="126"/>
      <c r="R263" s="126"/>
      <c r="S263" s="134"/>
      <c r="T263" s="134"/>
      <c r="U263" s="134"/>
      <c r="V263" s="127"/>
      <c r="W263" s="127"/>
      <c r="X263" s="127"/>
      <c r="Y263" s="127"/>
      <c r="Z263" s="135"/>
    </row>
    <row r="264" spans="1:26" s="136" customFormat="1" ht="82.8" customHeight="1" x14ac:dyDescent="0.3">
      <c r="A264" s="125">
        <v>259</v>
      </c>
      <c r="B264" s="126"/>
      <c r="C264" s="127"/>
      <c r="D264" s="128"/>
      <c r="E264" s="127"/>
      <c r="F264" s="127"/>
      <c r="G264" s="127"/>
      <c r="H264" s="127"/>
      <c r="I264" s="161" t="str">
        <f t="shared" si="9"/>
        <v/>
      </c>
      <c r="J264" s="129"/>
      <c r="K264" s="129"/>
      <c r="L264" s="130"/>
      <c r="M264" s="130"/>
      <c r="N264" s="130"/>
      <c r="O264" s="131" t="str">
        <f t="shared" si="8"/>
        <v/>
      </c>
      <c r="P264" s="132"/>
      <c r="Q264" s="126"/>
      <c r="R264" s="126"/>
      <c r="S264" s="134"/>
      <c r="T264" s="134"/>
      <c r="U264" s="134"/>
      <c r="V264" s="127"/>
      <c r="W264" s="127"/>
      <c r="X264" s="127"/>
      <c r="Y264" s="127"/>
      <c r="Z264" s="135"/>
    </row>
    <row r="265" spans="1:26" s="136" customFormat="1" ht="82.8" customHeight="1" x14ac:dyDescent="0.3">
      <c r="A265" s="125">
        <v>260</v>
      </c>
      <c r="B265" s="126"/>
      <c r="C265" s="127"/>
      <c r="D265" s="128"/>
      <c r="E265" s="127"/>
      <c r="F265" s="127"/>
      <c r="G265" s="127"/>
      <c r="H265" s="127"/>
      <c r="I265" s="161" t="str">
        <f t="shared" si="9"/>
        <v/>
      </c>
      <c r="J265" s="129"/>
      <c r="K265" s="129"/>
      <c r="L265" s="130"/>
      <c r="M265" s="130"/>
      <c r="N265" s="130"/>
      <c r="O265" s="131" t="str">
        <f t="shared" si="8"/>
        <v/>
      </c>
      <c r="P265" s="132"/>
      <c r="Q265" s="126"/>
      <c r="R265" s="126"/>
      <c r="S265" s="134"/>
      <c r="T265" s="134"/>
      <c r="U265" s="134"/>
      <c r="V265" s="127"/>
      <c r="W265" s="127"/>
      <c r="X265" s="127"/>
      <c r="Y265" s="127"/>
      <c r="Z265" s="135"/>
    </row>
    <row r="266" spans="1:26" s="136" customFormat="1" ht="82.8" customHeight="1" x14ac:dyDescent="0.3">
      <c r="A266" s="125">
        <v>261</v>
      </c>
      <c r="B266" s="126"/>
      <c r="C266" s="127"/>
      <c r="D266" s="128"/>
      <c r="E266" s="127"/>
      <c r="F266" s="127"/>
      <c r="G266" s="127"/>
      <c r="H266" s="127"/>
      <c r="I266" s="161" t="str">
        <f t="shared" si="9"/>
        <v/>
      </c>
      <c r="J266" s="129"/>
      <c r="K266" s="129"/>
      <c r="L266" s="130"/>
      <c r="M266" s="130"/>
      <c r="N266" s="130"/>
      <c r="O266" s="131" t="str">
        <f t="shared" si="8"/>
        <v/>
      </c>
      <c r="P266" s="132"/>
      <c r="Q266" s="126"/>
      <c r="R266" s="126"/>
      <c r="S266" s="134"/>
      <c r="T266" s="134"/>
      <c r="U266" s="134"/>
      <c r="V266" s="127"/>
      <c r="W266" s="127"/>
      <c r="X266" s="127"/>
      <c r="Y266" s="127"/>
      <c r="Z266" s="135"/>
    </row>
    <row r="267" spans="1:26" s="136" customFormat="1" ht="82.8" customHeight="1" x14ac:dyDescent="0.3">
      <c r="A267" s="125">
        <v>262</v>
      </c>
      <c r="B267" s="126"/>
      <c r="C267" s="127"/>
      <c r="D267" s="128"/>
      <c r="E267" s="127"/>
      <c r="F267" s="127"/>
      <c r="G267" s="127"/>
      <c r="H267" s="127"/>
      <c r="I267" s="161" t="str">
        <f t="shared" si="9"/>
        <v/>
      </c>
      <c r="J267" s="129"/>
      <c r="K267" s="129"/>
      <c r="L267" s="130"/>
      <c r="M267" s="130"/>
      <c r="N267" s="130"/>
      <c r="O267" s="131" t="str">
        <f t="shared" si="8"/>
        <v/>
      </c>
      <c r="P267" s="132"/>
      <c r="Q267" s="126"/>
      <c r="R267" s="126"/>
      <c r="S267" s="134"/>
      <c r="T267" s="134"/>
      <c r="U267" s="134"/>
      <c r="V267" s="127"/>
      <c r="W267" s="127"/>
      <c r="X267" s="127"/>
      <c r="Y267" s="127"/>
      <c r="Z267" s="135"/>
    </row>
    <row r="268" spans="1:26" s="136" customFormat="1" ht="82.8" customHeight="1" x14ac:dyDescent="0.3">
      <c r="A268" s="125">
        <v>263</v>
      </c>
      <c r="B268" s="126"/>
      <c r="C268" s="127"/>
      <c r="D268" s="128"/>
      <c r="E268" s="127"/>
      <c r="F268" s="127"/>
      <c r="G268" s="127"/>
      <c r="H268" s="127"/>
      <c r="I268" s="161" t="str">
        <f t="shared" si="9"/>
        <v/>
      </c>
      <c r="J268" s="129"/>
      <c r="K268" s="129"/>
      <c r="L268" s="130"/>
      <c r="M268" s="130"/>
      <c r="N268" s="130"/>
      <c r="O268" s="131" t="str">
        <f t="shared" ref="O268:O331" si="10">IF(E268="Yes","Enter the Subscription Term Here.",
IF(E268="No","N/A",""))</f>
        <v/>
      </c>
      <c r="P268" s="132"/>
      <c r="Q268" s="126"/>
      <c r="R268" s="126"/>
      <c r="S268" s="134"/>
      <c r="T268" s="134"/>
      <c r="U268" s="134"/>
      <c r="V268" s="127"/>
      <c r="W268" s="127"/>
      <c r="X268" s="127"/>
      <c r="Y268" s="127"/>
      <c r="Z268" s="135"/>
    </row>
    <row r="269" spans="1:26" s="136" customFormat="1" ht="82.8" customHeight="1" x14ac:dyDescent="0.3">
      <c r="A269" s="125">
        <v>264</v>
      </c>
      <c r="B269" s="126"/>
      <c r="C269" s="127"/>
      <c r="D269" s="128"/>
      <c r="E269" s="127"/>
      <c r="F269" s="127"/>
      <c r="G269" s="127"/>
      <c r="H269" s="127"/>
      <c r="I269" s="161" t="str">
        <f t="shared" si="9"/>
        <v/>
      </c>
      <c r="J269" s="129"/>
      <c r="K269" s="129"/>
      <c r="L269" s="130"/>
      <c r="M269" s="130"/>
      <c r="N269" s="130"/>
      <c r="O269" s="131" t="str">
        <f t="shared" si="10"/>
        <v/>
      </c>
      <c r="P269" s="132"/>
      <c r="Q269" s="126"/>
      <c r="R269" s="126"/>
      <c r="S269" s="134"/>
      <c r="T269" s="134"/>
      <c r="U269" s="134"/>
      <c r="V269" s="127"/>
      <c r="W269" s="127"/>
      <c r="X269" s="127"/>
      <c r="Y269" s="127"/>
      <c r="Z269" s="135"/>
    </row>
    <row r="270" spans="1:26" s="136" customFormat="1" ht="82.8" customHeight="1" x14ac:dyDescent="0.3">
      <c r="A270" s="125">
        <v>265</v>
      </c>
      <c r="B270" s="126"/>
      <c r="C270" s="127"/>
      <c r="D270" s="128"/>
      <c r="E270" s="127"/>
      <c r="F270" s="127"/>
      <c r="G270" s="127"/>
      <c r="H270" s="127"/>
      <c r="I270" s="161" t="str">
        <f t="shared" si="9"/>
        <v/>
      </c>
      <c r="J270" s="129"/>
      <c r="K270" s="129"/>
      <c r="L270" s="130"/>
      <c r="M270" s="130"/>
      <c r="N270" s="130"/>
      <c r="O270" s="131" t="str">
        <f t="shared" si="10"/>
        <v/>
      </c>
      <c r="P270" s="132"/>
      <c r="Q270" s="126"/>
      <c r="R270" s="126"/>
      <c r="S270" s="134"/>
      <c r="T270" s="134"/>
      <c r="U270" s="134"/>
      <c r="V270" s="127"/>
      <c r="W270" s="127"/>
      <c r="X270" s="127"/>
      <c r="Y270" s="127"/>
      <c r="Z270" s="135"/>
    </row>
    <row r="271" spans="1:26" s="136" customFormat="1" ht="82.8" customHeight="1" x14ac:dyDescent="0.3">
      <c r="A271" s="125">
        <v>266</v>
      </c>
      <c r="B271" s="126"/>
      <c r="C271" s="127"/>
      <c r="D271" s="128"/>
      <c r="E271" s="127"/>
      <c r="F271" s="127"/>
      <c r="G271" s="127"/>
      <c r="H271" s="127"/>
      <c r="I271" s="161" t="str">
        <f t="shared" si="9"/>
        <v/>
      </c>
      <c r="J271" s="129"/>
      <c r="K271" s="129"/>
      <c r="L271" s="130"/>
      <c r="M271" s="130"/>
      <c r="N271" s="130"/>
      <c r="O271" s="131" t="str">
        <f t="shared" si="10"/>
        <v/>
      </c>
      <c r="P271" s="132"/>
      <c r="Q271" s="126"/>
      <c r="R271" s="126"/>
      <c r="S271" s="134"/>
      <c r="T271" s="134"/>
      <c r="U271" s="134"/>
      <c r="V271" s="127"/>
      <c r="W271" s="127"/>
      <c r="X271" s="127"/>
      <c r="Y271" s="127"/>
      <c r="Z271" s="135"/>
    </row>
    <row r="272" spans="1:26" s="136" customFormat="1" ht="82.8" customHeight="1" x14ac:dyDescent="0.3">
      <c r="A272" s="125">
        <v>267</v>
      </c>
      <c r="B272" s="126"/>
      <c r="C272" s="127"/>
      <c r="D272" s="128"/>
      <c r="E272" s="127"/>
      <c r="F272" s="127"/>
      <c r="G272" s="127"/>
      <c r="H272" s="127"/>
      <c r="I272" s="161" t="str">
        <f t="shared" si="9"/>
        <v/>
      </c>
      <c r="J272" s="129"/>
      <c r="K272" s="129"/>
      <c r="L272" s="130"/>
      <c r="M272" s="130"/>
      <c r="N272" s="130"/>
      <c r="O272" s="131" t="str">
        <f t="shared" si="10"/>
        <v/>
      </c>
      <c r="P272" s="132"/>
      <c r="Q272" s="126"/>
      <c r="R272" s="126"/>
      <c r="S272" s="134"/>
      <c r="T272" s="134"/>
      <c r="U272" s="134"/>
      <c r="V272" s="127"/>
      <c r="W272" s="127"/>
      <c r="X272" s="127"/>
      <c r="Y272" s="127"/>
      <c r="Z272" s="135"/>
    </row>
    <row r="273" spans="1:26" s="136" customFormat="1" ht="82.8" customHeight="1" x14ac:dyDescent="0.3">
      <c r="A273" s="125">
        <v>268</v>
      </c>
      <c r="B273" s="126"/>
      <c r="C273" s="127"/>
      <c r="D273" s="128"/>
      <c r="E273" s="127"/>
      <c r="F273" s="127"/>
      <c r="G273" s="127"/>
      <c r="H273" s="127"/>
      <c r="I273" s="161" t="str">
        <f t="shared" si="9"/>
        <v/>
      </c>
      <c r="J273" s="129"/>
      <c r="K273" s="129"/>
      <c r="L273" s="130"/>
      <c r="M273" s="130"/>
      <c r="N273" s="130"/>
      <c r="O273" s="131" t="str">
        <f t="shared" si="10"/>
        <v/>
      </c>
      <c r="P273" s="132"/>
      <c r="Q273" s="126"/>
      <c r="R273" s="126"/>
      <c r="S273" s="134"/>
      <c r="T273" s="134"/>
      <c r="U273" s="134"/>
      <c r="V273" s="127"/>
      <c r="W273" s="127"/>
      <c r="X273" s="127"/>
      <c r="Y273" s="127"/>
      <c r="Z273" s="135"/>
    </row>
    <row r="274" spans="1:26" s="136" customFormat="1" ht="82.8" customHeight="1" x14ac:dyDescent="0.3">
      <c r="A274" s="125">
        <v>269</v>
      </c>
      <c r="B274" s="126"/>
      <c r="C274" s="127"/>
      <c r="D274" s="128"/>
      <c r="E274" s="127"/>
      <c r="F274" s="127"/>
      <c r="G274" s="127"/>
      <c r="H274" s="127"/>
      <c r="I274" s="161" t="str">
        <f t="shared" si="9"/>
        <v/>
      </c>
      <c r="J274" s="129"/>
      <c r="K274" s="129"/>
      <c r="L274" s="130"/>
      <c r="M274" s="130"/>
      <c r="N274" s="130"/>
      <c r="O274" s="131" t="str">
        <f t="shared" si="10"/>
        <v/>
      </c>
      <c r="P274" s="132"/>
      <c r="Q274" s="126"/>
      <c r="R274" s="126"/>
      <c r="S274" s="134"/>
      <c r="T274" s="134"/>
      <c r="U274" s="134"/>
      <c r="V274" s="127"/>
      <c r="W274" s="127"/>
      <c r="X274" s="127"/>
      <c r="Y274" s="127"/>
      <c r="Z274" s="135"/>
    </row>
    <row r="275" spans="1:26" s="136" customFormat="1" ht="82.8" customHeight="1" x14ac:dyDescent="0.3">
      <c r="A275" s="125">
        <v>270</v>
      </c>
      <c r="B275" s="126"/>
      <c r="C275" s="127"/>
      <c r="D275" s="128"/>
      <c r="E275" s="127"/>
      <c r="F275" s="127"/>
      <c r="G275" s="127"/>
      <c r="H275" s="127"/>
      <c r="I275" s="161" t="str">
        <f t="shared" si="9"/>
        <v/>
      </c>
      <c r="J275" s="129"/>
      <c r="K275" s="129"/>
      <c r="L275" s="130"/>
      <c r="M275" s="130"/>
      <c r="N275" s="130"/>
      <c r="O275" s="131" t="str">
        <f t="shared" si="10"/>
        <v/>
      </c>
      <c r="P275" s="132"/>
      <c r="Q275" s="126"/>
      <c r="R275" s="126"/>
      <c r="S275" s="134"/>
      <c r="T275" s="134"/>
      <c r="U275" s="134"/>
      <c r="V275" s="127"/>
      <c r="W275" s="127"/>
      <c r="X275" s="127"/>
      <c r="Y275" s="127"/>
      <c r="Z275" s="135"/>
    </row>
    <row r="276" spans="1:26" s="136" customFormat="1" ht="82.8" customHeight="1" x14ac:dyDescent="0.3">
      <c r="A276" s="125">
        <v>271</v>
      </c>
      <c r="B276" s="126"/>
      <c r="C276" s="127"/>
      <c r="D276" s="128"/>
      <c r="E276" s="127"/>
      <c r="F276" s="127"/>
      <c r="G276" s="127"/>
      <c r="H276" s="127"/>
      <c r="I276" s="161" t="str">
        <f t="shared" si="9"/>
        <v/>
      </c>
      <c r="J276" s="129"/>
      <c r="K276" s="129"/>
      <c r="L276" s="130"/>
      <c r="M276" s="130"/>
      <c r="N276" s="130"/>
      <c r="O276" s="131" t="str">
        <f t="shared" si="10"/>
        <v/>
      </c>
      <c r="P276" s="132"/>
      <c r="Q276" s="126"/>
      <c r="R276" s="126"/>
      <c r="S276" s="134"/>
      <c r="T276" s="134"/>
      <c r="U276" s="134"/>
      <c r="V276" s="127"/>
      <c r="W276" s="127"/>
      <c r="X276" s="127"/>
      <c r="Y276" s="127"/>
      <c r="Z276" s="135"/>
    </row>
    <row r="277" spans="1:26" s="136" customFormat="1" ht="82.8" customHeight="1" x14ac:dyDescent="0.3">
      <c r="A277" s="125">
        <v>272</v>
      </c>
      <c r="B277" s="126"/>
      <c r="C277" s="127"/>
      <c r="D277" s="128"/>
      <c r="E277" s="127"/>
      <c r="F277" s="127"/>
      <c r="G277" s="127"/>
      <c r="H277" s="127"/>
      <c r="I277" s="161" t="str">
        <f t="shared" si="9"/>
        <v/>
      </c>
      <c r="J277" s="129"/>
      <c r="K277" s="129"/>
      <c r="L277" s="130"/>
      <c r="M277" s="130"/>
      <c r="N277" s="130"/>
      <c r="O277" s="131" t="str">
        <f t="shared" si="10"/>
        <v/>
      </c>
      <c r="P277" s="132"/>
      <c r="Q277" s="126"/>
      <c r="R277" s="126"/>
      <c r="S277" s="134"/>
      <c r="T277" s="134"/>
      <c r="U277" s="134"/>
      <c r="V277" s="127"/>
      <c r="W277" s="127"/>
      <c r="X277" s="127"/>
      <c r="Y277" s="127"/>
      <c r="Z277" s="135"/>
    </row>
    <row r="278" spans="1:26" s="136" customFormat="1" ht="82.8" customHeight="1" x14ac:dyDescent="0.3">
      <c r="A278" s="125">
        <v>273</v>
      </c>
      <c r="B278" s="126"/>
      <c r="C278" s="127"/>
      <c r="D278" s="128"/>
      <c r="E278" s="127"/>
      <c r="F278" s="127"/>
      <c r="G278" s="127"/>
      <c r="H278" s="127"/>
      <c r="I278" s="161" t="str">
        <f t="shared" si="9"/>
        <v/>
      </c>
      <c r="J278" s="129"/>
      <c r="K278" s="129"/>
      <c r="L278" s="130"/>
      <c r="M278" s="130"/>
      <c r="N278" s="130"/>
      <c r="O278" s="131" t="str">
        <f t="shared" si="10"/>
        <v/>
      </c>
      <c r="P278" s="132"/>
      <c r="Q278" s="126"/>
      <c r="R278" s="126"/>
      <c r="S278" s="134"/>
      <c r="T278" s="134"/>
      <c r="U278" s="134"/>
      <c r="V278" s="127"/>
      <c r="W278" s="127"/>
      <c r="X278" s="127"/>
      <c r="Y278" s="127"/>
      <c r="Z278" s="135"/>
    </row>
    <row r="279" spans="1:26" s="136" customFormat="1" ht="82.8" customHeight="1" x14ac:dyDescent="0.3">
      <c r="A279" s="125">
        <v>274</v>
      </c>
      <c r="B279" s="126"/>
      <c r="C279" s="127"/>
      <c r="D279" s="128"/>
      <c r="E279" s="127"/>
      <c r="F279" s="127"/>
      <c r="G279" s="127"/>
      <c r="H279" s="127"/>
      <c r="I279" s="161" t="str">
        <f t="shared" si="9"/>
        <v/>
      </c>
      <c r="J279" s="129"/>
      <c r="K279" s="129"/>
      <c r="L279" s="130"/>
      <c r="M279" s="130"/>
      <c r="N279" s="130"/>
      <c r="O279" s="131" t="str">
        <f t="shared" si="10"/>
        <v/>
      </c>
      <c r="P279" s="132"/>
      <c r="Q279" s="126"/>
      <c r="R279" s="126"/>
      <c r="S279" s="134"/>
      <c r="T279" s="134"/>
      <c r="U279" s="134"/>
      <c r="V279" s="127"/>
      <c r="W279" s="127"/>
      <c r="X279" s="127"/>
      <c r="Y279" s="127"/>
      <c r="Z279" s="135"/>
    </row>
    <row r="280" spans="1:26" s="136" customFormat="1" ht="82.8" customHeight="1" x14ac:dyDescent="0.3">
      <c r="A280" s="125">
        <v>275</v>
      </c>
      <c r="B280" s="126"/>
      <c r="C280" s="127"/>
      <c r="D280" s="128"/>
      <c r="E280" s="127"/>
      <c r="F280" s="127"/>
      <c r="G280" s="127"/>
      <c r="H280" s="127"/>
      <c r="I280" s="161" t="str">
        <f t="shared" si="9"/>
        <v/>
      </c>
      <c r="J280" s="129"/>
      <c r="K280" s="129"/>
      <c r="L280" s="130"/>
      <c r="M280" s="130"/>
      <c r="N280" s="130"/>
      <c r="O280" s="131" t="str">
        <f t="shared" si="10"/>
        <v/>
      </c>
      <c r="P280" s="132"/>
      <c r="Q280" s="126"/>
      <c r="R280" s="126"/>
      <c r="S280" s="134"/>
      <c r="T280" s="134"/>
      <c r="U280" s="134"/>
      <c r="V280" s="127"/>
      <c r="W280" s="127"/>
      <c r="X280" s="127"/>
      <c r="Y280" s="127"/>
      <c r="Z280" s="135"/>
    </row>
    <row r="281" spans="1:26" s="136" customFormat="1" ht="82.8" customHeight="1" x14ac:dyDescent="0.3">
      <c r="A281" s="125">
        <v>276</v>
      </c>
      <c r="B281" s="126"/>
      <c r="C281" s="127"/>
      <c r="D281" s="128"/>
      <c r="E281" s="127"/>
      <c r="F281" s="127"/>
      <c r="G281" s="127"/>
      <c r="H281" s="127"/>
      <c r="I281" s="161" t="str">
        <f t="shared" si="9"/>
        <v/>
      </c>
      <c r="J281" s="129"/>
      <c r="K281" s="129"/>
      <c r="L281" s="130"/>
      <c r="M281" s="130"/>
      <c r="N281" s="130"/>
      <c r="O281" s="131" t="str">
        <f t="shared" si="10"/>
        <v/>
      </c>
      <c r="P281" s="132"/>
      <c r="Q281" s="126"/>
      <c r="R281" s="126"/>
      <c r="S281" s="134"/>
      <c r="T281" s="134"/>
      <c r="U281" s="134"/>
      <c r="V281" s="127"/>
      <c r="W281" s="127"/>
      <c r="X281" s="127"/>
      <c r="Y281" s="127"/>
      <c r="Z281" s="135"/>
    </row>
    <row r="282" spans="1:26" s="136" customFormat="1" ht="82.8" customHeight="1" x14ac:dyDescent="0.3">
      <c r="A282" s="125">
        <v>277</v>
      </c>
      <c r="B282" s="126"/>
      <c r="C282" s="127"/>
      <c r="D282" s="128"/>
      <c r="E282" s="127"/>
      <c r="F282" s="127"/>
      <c r="G282" s="127"/>
      <c r="H282" s="127"/>
      <c r="I282" s="161" t="str">
        <f t="shared" si="9"/>
        <v/>
      </c>
      <c r="J282" s="129"/>
      <c r="K282" s="129"/>
      <c r="L282" s="130"/>
      <c r="M282" s="130"/>
      <c r="N282" s="130"/>
      <c r="O282" s="131" t="str">
        <f t="shared" si="10"/>
        <v/>
      </c>
      <c r="P282" s="132"/>
      <c r="Q282" s="126"/>
      <c r="R282" s="126"/>
      <c r="S282" s="134"/>
      <c r="T282" s="134"/>
      <c r="U282" s="134"/>
      <c r="V282" s="127"/>
      <c r="W282" s="127"/>
      <c r="X282" s="127"/>
      <c r="Y282" s="127"/>
      <c r="Z282" s="135"/>
    </row>
    <row r="283" spans="1:26" s="136" customFormat="1" ht="82.8" customHeight="1" x14ac:dyDescent="0.3">
      <c r="A283" s="125">
        <v>278</v>
      </c>
      <c r="B283" s="126"/>
      <c r="C283" s="127"/>
      <c r="D283" s="128"/>
      <c r="E283" s="127"/>
      <c r="F283" s="127"/>
      <c r="G283" s="127"/>
      <c r="H283" s="127"/>
      <c r="I283" s="161" t="str">
        <f t="shared" si="9"/>
        <v/>
      </c>
      <c r="J283" s="129"/>
      <c r="K283" s="129"/>
      <c r="L283" s="130"/>
      <c r="M283" s="130"/>
      <c r="N283" s="130"/>
      <c r="O283" s="131" t="str">
        <f t="shared" si="10"/>
        <v/>
      </c>
      <c r="P283" s="132"/>
      <c r="Q283" s="126"/>
      <c r="R283" s="126"/>
      <c r="S283" s="134"/>
      <c r="T283" s="134"/>
      <c r="U283" s="134"/>
      <c r="V283" s="127"/>
      <c r="W283" s="127"/>
      <c r="X283" s="127"/>
      <c r="Y283" s="127"/>
      <c r="Z283" s="135"/>
    </row>
    <row r="284" spans="1:26" s="136" customFormat="1" ht="82.8" customHeight="1" x14ac:dyDescent="0.3">
      <c r="A284" s="125">
        <v>279</v>
      </c>
      <c r="B284" s="126"/>
      <c r="C284" s="127"/>
      <c r="D284" s="128"/>
      <c r="E284" s="127"/>
      <c r="F284" s="127"/>
      <c r="G284" s="127"/>
      <c r="H284" s="127"/>
      <c r="I284" s="161" t="str">
        <f t="shared" si="9"/>
        <v/>
      </c>
      <c r="J284" s="129"/>
      <c r="K284" s="129"/>
      <c r="L284" s="130"/>
      <c r="M284" s="130"/>
      <c r="N284" s="130"/>
      <c r="O284" s="131" t="str">
        <f t="shared" si="10"/>
        <v/>
      </c>
      <c r="P284" s="132"/>
      <c r="Q284" s="126"/>
      <c r="R284" s="126"/>
      <c r="S284" s="134"/>
      <c r="T284" s="134"/>
      <c r="U284" s="134"/>
      <c r="V284" s="127"/>
      <c r="W284" s="127"/>
      <c r="X284" s="127"/>
      <c r="Y284" s="127"/>
      <c r="Z284" s="135"/>
    </row>
    <row r="285" spans="1:26" s="136" customFormat="1" ht="82.8" customHeight="1" x14ac:dyDescent="0.3">
      <c r="A285" s="125">
        <v>280</v>
      </c>
      <c r="B285" s="126"/>
      <c r="C285" s="127"/>
      <c r="D285" s="128"/>
      <c r="E285" s="127"/>
      <c r="F285" s="127"/>
      <c r="G285" s="127"/>
      <c r="H285" s="127"/>
      <c r="I285" s="161" t="str">
        <f t="shared" si="9"/>
        <v/>
      </c>
      <c r="J285" s="129"/>
      <c r="K285" s="129"/>
      <c r="L285" s="130"/>
      <c r="M285" s="130"/>
      <c r="N285" s="130"/>
      <c r="O285" s="131" t="str">
        <f t="shared" si="10"/>
        <v/>
      </c>
      <c r="P285" s="132"/>
      <c r="Q285" s="126"/>
      <c r="R285" s="126"/>
      <c r="S285" s="134"/>
      <c r="T285" s="134"/>
      <c r="U285" s="134"/>
      <c r="V285" s="127"/>
      <c r="W285" s="127"/>
      <c r="X285" s="127"/>
      <c r="Y285" s="127"/>
      <c r="Z285" s="135"/>
    </row>
    <row r="286" spans="1:26" s="136" customFormat="1" ht="82.8" customHeight="1" x14ac:dyDescent="0.3">
      <c r="A286" s="125">
        <v>281</v>
      </c>
      <c r="B286" s="126"/>
      <c r="C286" s="127"/>
      <c r="D286" s="128"/>
      <c r="E286" s="127"/>
      <c r="F286" s="127"/>
      <c r="G286" s="127"/>
      <c r="H286" s="127"/>
      <c r="I286" s="161" t="str">
        <f t="shared" si="9"/>
        <v/>
      </c>
      <c r="J286" s="129"/>
      <c r="K286" s="129"/>
      <c r="L286" s="130"/>
      <c r="M286" s="130"/>
      <c r="N286" s="130"/>
      <c r="O286" s="131" t="str">
        <f t="shared" si="10"/>
        <v/>
      </c>
      <c r="P286" s="132"/>
      <c r="Q286" s="126"/>
      <c r="R286" s="126"/>
      <c r="S286" s="134"/>
      <c r="T286" s="134"/>
      <c r="U286" s="134"/>
      <c r="V286" s="127"/>
      <c r="W286" s="127"/>
      <c r="X286" s="127"/>
      <c r="Y286" s="127"/>
      <c r="Z286" s="135"/>
    </row>
    <row r="287" spans="1:26" s="136" customFormat="1" ht="82.8" customHeight="1" x14ac:dyDescent="0.3">
      <c r="A287" s="125">
        <v>282</v>
      </c>
      <c r="B287" s="126"/>
      <c r="C287" s="127"/>
      <c r="D287" s="128"/>
      <c r="E287" s="127"/>
      <c r="F287" s="127"/>
      <c r="G287" s="127"/>
      <c r="H287" s="127"/>
      <c r="I287" s="161" t="str">
        <f t="shared" si="9"/>
        <v/>
      </c>
      <c r="J287" s="129"/>
      <c r="K287" s="129"/>
      <c r="L287" s="130"/>
      <c r="M287" s="130"/>
      <c r="N287" s="130"/>
      <c r="O287" s="131" t="str">
        <f t="shared" si="10"/>
        <v/>
      </c>
      <c r="P287" s="132"/>
      <c r="Q287" s="126"/>
      <c r="R287" s="126"/>
      <c r="S287" s="134"/>
      <c r="T287" s="134"/>
      <c r="U287" s="134"/>
      <c r="V287" s="127"/>
      <c r="W287" s="127"/>
      <c r="X287" s="127"/>
      <c r="Y287" s="127"/>
      <c r="Z287" s="135"/>
    </row>
    <row r="288" spans="1:26" s="136" customFormat="1" ht="82.8" customHeight="1" x14ac:dyDescent="0.3">
      <c r="A288" s="125">
        <v>283</v>
      </c>
      <c r="B288" s="126"/>
      <c r="C288" s="127"/>
      <c r="D288" s="128"/>
      <c r="E288" s="127"/>
      <c r="F288" s="127"/>
      <c r="G288" s="127"/>
      <c r="H288" s="127"/>
      <c r="I288" s="161" t="str">
        <f t="shared" si="9"/>
        <v/>
      </c>
      <c r="J288" s="129"/>
      <c r="K288" s="129"/>
      <c r="L288" s="130"/>
      <c r="M288" s="130"/>
      <c r="N288" s="130"/>
      <c r="O288" s="131" t="str">
        <f t="shared" si="10"/>
        <v/>
      </c>
      <c r="P288" s="132"/>
      <c r="Q288" s="126"/>
      <c r="R288" s="126"/>
      <c r="S288" s="134"/>
      <c r="T288" s="134"/>
      <c r="U288" s="134"/>
      <c r="V288" s="127"/>
      <c r="W288" s="127"/>
      <c r="X288" s="127"/>
      <c r="Y288" s="127"/>
      <c r="Z288" s="135"/>
    </row>
    <row r="289" spans="1:26" s="136" customFormat="1" ht="82.8" customHeight="1" x14ac:dyDescent="0.3">
      <c r="A289" s="125">
        <v>284</v>
      </c>
      <c r="B289" s="126"/>
      <c r="C289" s="127"/>
      <c r="D289" s="128"/>
      <c r="E289" s="127"/>
      <c r="F289" s="127"/>
      <c r="G289" s="127"/>
      <c r="H289" s="127"/>
      <c r="I289" s="161" t="str">
        <f t="shared" si="9"/>
        <v/>
      </c>
      <c r="J289" s="129"/>
      <c r="K289" s="129"/>
      <c r="L289" s="130"/>
      <c r="M289" s="130"/>
      <c r="N289" s="130"/>
      <c r="O289" s="131" t="str">
        <f t="shared" si="10"/>
        <v/>
      </c>
      <c r="P289" s="132"/>
      <c r="Q289" s="126"/>
      <c r="R289" s="126"/>
      <c r="S289" s="134"/>
      <c r="T289" s="134"/>
      <c r="U289" s="134"/>
      <c r="V289" s="127"/>
      <c r="W289" s="127"/>
      <c r="X289" s="127"/>
      <c r="Y289" s="127"/>
      <c r="Z289" s="135"/>
    </row>
    <row r="290" spans="1:26" s="136" customFormat="1" ht="82.8" customHeight="1" x14ac:dyDescent="0.3">
      <c r="A290" s="125">
        <v>285</v>
      </c>
      <c r="B290" s="126"/>
      <c r="C290" s="127"/>
      <c r="D290" s="128"/>
      <c r="E290" s="127"/>
      <c r="F290" s="127"/>
      <c r="G290" s="127"/>
      <c r="H290" s="127"/>
      <c r="I290" s="161" t="str">
        <f t="shared" si="9"/>
        <v/>
      </c>
      <c r="J290" s="129"/>
      <c r="K290" s="129"/>
      <c r="L290" s="130"/>
      <c r="M290" s="130"/>
      <c r="N290" s="130"/>
      <c r="O290" s="131" t="str">
        <f t="shared" si="10"/>
        <v/>
      </c>
      <c r="P290" s="132"/>
      <c r="Q290" s="126"/>
      <c r="R290" s="126"/>
      <c r="S290" s="134"/>
      <c r="T290" s="134"/>
      <c r="U290" s="134"/>
      <c r="V290" s="127"/>
      <c r="W290" s="127"/>
      <c r="X290" s="127"/>
      <c r="Y290" s="127"/>
      <c r="Z290" s="135"/>
    </row>
    <row r="291" spans="1:26" s="136" customFormat="1" ht="82.8" customHeight="1" x14ac:dyDescent="0.3">
      <c r="A291" s="125">
        <v>286</v>
      </c>
      <c r="B291" s="126"/>
      <c r="C291" s="127"/>
      <c r="D291" s="128"/>
      <c r="E291" s="127"/>
      <c r="F291" s="127"/>
      <c r="G291" s="127"/>
      <c r="H291" s="127"/>
      <c r="I291" s="161" t="str">
        <f t="shared" si="9"/>
        <v/>
      </c>
      <c r="J291" s="129"/>
      <c r="K291" s="129"/>
      <c r="L291" s="130"/>
      <c r="M291" s="130"/>
      <c r="N291" s="130"/>
      <c r="O291" s="131" t="str">
        <f t="shared" si="10"/>
        <v/>
      </c>
      <c r="P291" s="132"/>
      <c r="Q291" s="126"/>
      <c r="R291" s="126"/>
      <c r="S291" s="134"/>
      <c r="T291" s="134"/>
      <c r="U291" s="134"/>
      <c r="V291" s="127"/>
      <c r="W291" s="127"/>
      <c r="X291" s="127"/>
      <c r="Y291" s="127"/>
      <c r="Z291" s="135"/>
    </row>
    <row r="292" spans="1:26" s="136" customFormat="1" ht="82.8" customHeight="1" x14ac:dyDescent="0.3">
      <c r="A292" s="125">
        <v>287</v>
      </c>
      <c r="B292" s="126"/>
      <c r="C292" s="127"/>
      <c r="D292" s="128"/>
      <c r="E292" s="127"/>
      <c r="F292" s="127"/>
      <c r="G292" s="127"/>
      <c r="H292" s="127"/>
      <c r="I292" s="161" t="str">
        <f t="shared" si="9"/>
        <v/>
      </c>
      <c r="J292" s="129"/>
      <c r="K292" s="129"/>
      <c r="L292" s="130"/>
      <c r="M292" s="130"/>
      <c r="N292" s="130"/>
      <c r="O292" s="131" t="str">
        <f t="shared" si="10"/>
        <v/>
      </c>
      <c r="P292" s="132"/>
      <c r="Q292" s="126"/>
      <c r="R292" s="126"/>
      <c r="S292" s="134"/>
      <c r="T292" s="134"/>
      <c r="U292" s="134"/>
      <c r="V292" s="127"/>
      <c r="W292" s="127"/>
      <c r="X292" s="127"/>
      <c r="Y292" s="127"/>
      <c r="Z292" s="135"/>
    </row>
    <row r="293" spans="1:26" s="136" customFormat="1" ht="82.8" customHeight="1" x14ac:dyDescent="0.3">
      <c r="A293" s="125">
        <v>288</v>
      </c>
      <c r="B293" s="126"/>
      <c r="C293" s="127"/>
      <c r="D293" s="128"/>
      <c r="E293" s="127"/>
      <c r="F293" s="127"/>
      <c r="G293" s="127"/>
      <c r="H293" s="127"/>
      <c r="I293" s="161" t="str">
        <f t="shared" si="9"/>
        <v/>
      </c>
      <c r="J293" s="129"/>
      <c r="K293" s="129"/>
      <c r="L293" s="130"/>
      <c r="M293" s="130"/>
      <c r="N293" s="130"/>
      <c r="O293" s="131" t="str">
        <f t="shared" si="10"/>
        <v/>
      </c>
      <c r="P293" s="132"/>
      <c r="Q293" s="126"/>
      <c r="R293" s="126"/>
      <c r="S293" s="134"/>
      <c r="T293" s="134"/>
      <c r="U293" s="134"/>
      <c r="V293" s="127"/>
      <c r="W293" s="127"/>
      <c r="X293" s="127"/>
      <c r="Y293" s="127"/>
      <c r="Z293" s="135"/>
    </row>
    <row r="294" spans="1:26" s="136" customFormat="1" ht="82.8" customHeight="1" x14ac:dyDescent="0.3">
      <c r="A294" s="125">
        <v>289</v>
      </c>
      <c r="B294" s="126"/>
      <c r="C294" s="127"/>
      <c r="D294" s="128"/>
      <c r="E294" s="127"/>
      <c r="F294" s="127"/>
      <c r="G294" s="127"/>
      <c r="H294" s="127"/>
      <c r="I294" s="161" t="str">
        <f t="shared" si="9"/>
        <v/>
      </c>
      <c r="J294" s="129"/>
      <c r="K294" s="129"/>
      <c r="L294" s="130"/>
      <c r="M294" s="130"/>
      <c r="N294" s="130"/>
      <c r="O294" s="131" t="str">
        <f t="shared" si="10"/>
        <v/>
      </c>
      <c r="P294" s="132"/>
      <c r="Q294" s="126"/>
      <c r="R294" s="126"/>
      <c r="S294" s="134"/>
      <c r="T294" s="134"/>
      <c r="U294" s="134"/>
      <c r="V294" s="127"/>
      <c r="W294" s="127"/>
      <c r="X294" s="127"/>
      <c r="Y294" s="127"/>
      <c r="Z294" s="135"/>
    </row>
    <row r="295" spans="1:26" s="136" customFormat="1" ht="82.8" customHeight="1" x14ac:dyDescent="0.3">
      <c r="A295" s="125">
        <v>290</v>
      </c>
      <c r="B295" s="126"/>
      <c r="C295" s="127"/>
      <c r="D295" s="128"/>
      <c r="E295" s="127"/>
      <c r="F295" s="127"/>
      <c r="G295" s="127"/>
      <c r="H295" s="127"/>
      <c r="I295" s="161" t="str">
        <f t="shared" si="9"/>
        <v/>
      </c>
      <c r="J295" s="129"/>
      <c r="K295" s="129"/>
      <c r="L295" s="130"/>
      <c r="M295" s="130"/>
      <c r="N295" s="130"/>
      <c r="O295" s="131" t="str">
        <f t="shared" si="10"/>
        <v/>
      </c>
      <c r="P295" s="132"/>
      <c r="Q295" s="126"/>
      <c r="R295" s="126"/>
      <c r="S295" s="134"/>
      <c r="T295" s="134"/>
      <c r="U295" s="134"/>
      <c r="V295" s="127"/>
      <c r="W295" s="127"/>
      <c r="X295" s="127"/>
      <c r="Y295" s="127"/>
      <c r="Z295" s="135"/>
    </row>
    <row r="296" spans="1:26" s="136" customFormat="1" ht="82.8" customHeight="1" x14ac:dyDescent="0.3">
      <c r="A296" s="125">
        <v>291</v>
      </c>
      <c r="B296" s="126"/>
      <c r="C296" s="127"/>
      <c r="D296" s="128"/>
      <c r="E296" s="127"/>
      <c r="F296" s="127"/>
      <c r="G296" s="127"/>
      <c r="H296" s="127"/>
      <c r="I296" s="161" t="str">
        <f t="shared" si="9"/>
        <v/>
      </c>
      <c r="J296" s="129"/>
      <c r="K296" s="129"/>
      <c r="L296" s="130"/>
      <c r="M296" s="130"/>
      <c r="N296" s="130"/>
      <c r="O296" s="131" t="str">
        <f t="shared" si="10"/>
        <v/>
      </c>
      <c r="P296" s="132"/>
      <c r="Q296" s="126"/>
      <c r="R296" s="126"/>
      <c r="S296" s="134"/>
      <c r="T296" s="134"/>
      <c r="U296" s="134"/>
      <c r="V296" s="127"/>
      <c r="W296" s="127"/>
      <c r="X296" s="127"/>
      <c r="Y296" s="127"/>
      <c r="Z296" s="135"/>
    </row>
    <row r="297" spans="1:26" s="136" customFormat="1" ht="82.8" customHeight="1" x14ac:dyDescent="0.3">
      <c r="A297" s="125">
        <v>292</v>
      </c>
      <c r="B297" s="126"/>
      <c r="C297" s="127"/>
      <c r="D297" s="128"/>
      <c r="E297" s="127"/>
      <c r="F297" s="127"/>
      <c r="G297" s="127"/>
      <c r="H297" s="127"/>
      <c r="I297" s="161" t="str">
        <f t="shared" si="9"/>
        <v/>
      </c>
      <c r="J297" s="129"/>
      <c r="K297" s="129"/>
      <c r="L297" s="130"/>
      <c r="M297" s="130"/>
      <c r="N297" s="130"/>
      <c r="O297" s="131" t="str">
        <f t="shared" si="10"/>
        <v/>
      </c>
      <c r="P297" s="132"/>
      <c r="Q297" s="126"/>
      <c r="R297" s="126"/>
      <c r="S297" s="134"/>
      <c r="T297" s="134"/>
      <c r="U297" s="134"/>
      <c r="V297" s="127"/>
      <c r="W297" s="127"/>
      <c r="X297" s="127"/>
      <c r="Y297" s="127"/>
      <c r="Z297" s="135"/>
    </row>
    <row r="298" spans="1:26" s="136" customFormat="1" ht="82.8" customHeight="1" x14ac:dyDescent="0.3">
      <c r="A298" s="125">
        <v>293</v>
      </c>
      <c r="B298" s="126"/>
      <c r="C298" s="127"/>
      <c r="D298" s="128"/>
      <c r="E298" s="127"/>
      <c r="F298" s="127"/>
      <c r="G298" s="127"/>
      <c r="H298" s="127"/>
      <c r="I298" s="161" t="str">
        <f t="shared" si="9"/>
        <v/>
      </c>
      <c r="J298" s="129"/>
      <c r="K298" s="129"/>
      <c r="L298" s="130"/>
      <c r="M298" s="130"/>
      <c r="N298" s="130"/>
      <c r="O298" s="131" t="str">
        <f t="shared" si="10"/>
        <v/>
      </c>
      <c r="P298" s="132"/>
      <c r="Q298" s="126"/>
      <c r="R298" s="126"/>
      <c r="S298" s="134"/>
      <c r="T298" s="134"/>
      <c r="U298" s="134"/>
      <c r="V298" s="127"/>
      <c r="W298" s="127"/>
      <c r="X298" s="127"/>
      <c r="Y298" s="127"/>
      <c r="Z298" s="135"/>
    </row>
    <row r="299" spans="1:26" s="136" customFormat="1" ht="82.8" customHeight="1" x14ac:dyDescent="0.3">
      <c r="A299" s="125">
        <v>294</v>
      </c>
      <c r="B299" s="126"/>
      <c r="C299" s="127"/>
      <c r="D299" s="128"/>
      <c r="E299" s="127"/>
      <c r="F299" s="127"/>
      <c r="G299" s="127"/>
      <c r="H299" s="127"/>
      <c r="I299" s="161" t="str">
        <f t="shared" si="9"/>
        <v/>
      </c>
      <c r="J299" s="129"/>
      <c r="K299" s="129"/>
      <c r="L299" s="130"/>
      <c r="M299" s="130"/>
      <c r="N299" s="130"/>
      <c r="O299" s="131" t="str">
        <f t="shared" si="10"/>
        <v/>
      </c>
      <c r="P299" s="132"/>
      <c r="Q299" s="126"/>
      <c r="R299" s="126"/>
      <c r="S299" s="134"/>
      <c r="T299" s="134"/>
      <c r="U299" s="134"/>
      <c r="V299" s="127"/>
      <c r="W299" s="127"/>
      <c r="X299" s="127"/>
      <c r="Y299" s="127"/>
      <c r="Z299" s="135"/>
    </row>
    <row r="300" spans="1:26" s="136" customFormat="1" ht="82.8" customHeight="1" x14ac:dyDescent="0.3">
      <c r="A300" s="125">
        <v>295</v>
      </c>
      <c r="B300" s="126"/>
      <c r="C300" s="127"/>
      <c r="D300" s="128"/>
      <c r="E300" s="127"/>
      <c r="F300" s="127"/>
      <c r="G300" s="127"/>
      <c r="H300" s="127"/>
      <c r="I300" s="161" t="str">
        <f t="shared" si="9"/>
        <v/>
      </c>
      <c r="J300" s="129"/>
      <c r="K300" s="129"/>
      <c r="L300" s="130"/>
      <c r="M300" s="130"/>
      <c r="N300" s="130"/>
      <c r="O300" s="131" t="str">
        <f t="shared" si="10"/>
        <v/>
      </c>
      <c r="P300" s="132"/>
      <c r="Q300" s="126"/>
      <c r="R300" s="126"/>
      <c r="S300" s="134"/>
      <c r="T300" s="134"/>
      <c r="U300" s="134"/>
      <c r="V300" s="127"/>
      <c r="W300" s="127"/>
      <c r="X300" s="127"/>
      <c r="Y300" s="127"/>
      <c r="Z300" s="135"/>
    </row>
    <row r="301" spans="1:26" s="136" customFormat="1" ht="82.8" customHeight="1" x14ac:dyDescent="0.3">
      <c r="A301" s="125">
        <v>296</v>
      </c>
      <c r="B301" s="126"/>
      <c r="C301" s="127"/>
      <c r="D301" s="128"/>
      <c r="E301" s="127"/>
      <c r="F301" s="127"/>
      <c r="G301" s="127"/>
      <c r="H301" s="127"/>
      <c r="I301" s="161" t="str">
        <f t="shared" si="9"/>
        <v/>
      </c>
      <c r="J301" s="129"/>
      <c r="K301" s="129"/>
      <c r="L301" s="130"/>
      <c r="M301" s="130"/>
      <c r="N301" s="130"/>
      <c r="O301" s="131" t="str">
        <f t="shared" si="10"/>
        <v/>
      </c>
      <c r="P301" s="132"/>
      <c r="Q301" s="126"/>
      <c r="R301" s="126"/>
      <c r="S301" s="134"/>
      <c r="T301" s="134"/>
      <c r="U301" s="134"/>
      <c r="V301" s="127"/>
      <c r="W301" s="127"/>
      <c r="X301" s="127"/>
      <c r="Y301" s="127"/>
      <c r="Z301" s="135"/>
    </row>
    <row r="302" spans="1:26" s="136" customFormat="1" ht="82.8" customHeight="1" x14ac:dyDescent="0.3">
      <c r="A302" s="125">
        <v>297</v>
      </c>
      <c r="B302" s="126"/>
      <c r="C302" s="127"/>
      <c r="D302" s="128"/>
      <c r="E302" s="127"/>
      <c r="F302" s="127"/>
      <c r="G302" s="127"/>
      <c r="H302" s="127"/>
      <c r="I302" s="161" t="str">
        <f t="shared" si="9"/>
        <v/>
      </c>
      <c r="J302" s="129"/>
      <c r="K302" s="129"/>
      <c r="L302" s="130"/>
      <c r="M302" s="130"/>
      <c r="N302" s="130"/>
      <c r="O302" s="131" t="str">
        <f t="shared" si="10"/>
        <v/>
      </c>
      <c r="P302" s="132"/>
      <c r="Q302" s="126"/>
      <c r="R302" s="126"/>
      <c r="S302" s="134"/>
      <c r="T302" s="134"/>
      <c r="U302" s="134"/>
      <c r="V302" s="127"/>
      <c r="W302" s="127"/>
      <c r="X302" s="127"/>
      <c r="Y302" s="127"/>
      <c r="Z302" s="135"/>
    </row>
    <row r="303" spans="1:26" s="136" customFormat="1" ht="82.8" customHeight="1" x14ac:dyDescent="0.3">
      <c r="A303" s="125">
        <v>298</v>
      </c>
      <c r="B303" s="126"/>
      <c r="C303" s="127"/>
      <c r="D303" s="128"/>
      <c r="E303" s="127"/>
      <c r="F303" s="127"/>
      <c r="G303" s="127"/>
      <c r="H303" s="127"/>
      <c r="I303" s="161" t="str">
        <f t="shared" si="9"/>
        <v/>
      </c>
      <c r="J303" s="129"/>
      <c r="K303" s="129"/>
      <c r="L303" s="130"/>
      <c r="M303" s="130"/>
      <c r="N303" s="130"/>
      <c r="O303" s="131" t="str">
        <f t="shared" si="10"/>
        <v/>
      </c>
      <c r="P303" s="132"/>
      <c r="Q303" s="126"/>
      <c r="R303" s="126"/>
      <c r="S303" s="134"/>
      <c r="T303" s="134"/>
      <c r="U303" s="134"/>
      <c r="V303" s="127"/>
      <c r="W303" s="127"/>
      <c r="X303" s="127"/>
      <c r="Y303" s="127"/>
      <c r="Z303" s="135"/>
    </row>
    <row r="304" spans="1:26" s="136" customFormat="1" ht="82.8" customHeight="1" x14ac:dyDescent="0.3">
      <c r="A304" s="125">
        <v>299</v>
      </c>
      <c r="B304" s="126"/>
      <c r="C304" s="127"/>
      <c r="D304" s="128"/>
      <c r="E304" s="127"/>
      <c r="F304" s="127"/>
      <c r="G304" s="127"/>
      <c r="H304" s="127"/>
      <c r="I304" s="161" t="str">
        <f t="shared" si="9"/>
        <v/>
      </c>
      <c r="J304" s="129"/>
      <c r="K304" s="129"/>
      <c r="L304" s="130"/>
      <c r="M304" s="130"/>
      <c r="N304" s="130"/>
      <c r="O304" s="131" t="str">
        <f t="shared" si="10"/>
        <v/>
      </c>
      <c r="P304" s="132"/>
      <c r="Q304" s="126"/>
      <c r="R304" s="126"/>
      <c r="S304" s="134"/>
      <c r="T304" s="134"/>
      <c r="U304" s="134"/>
      <c r="V304" s="127"/>
      <c r="W304" s="127"/>
      <c r="X304" s="127"/>
      <c r="Y304" s="127"/>
      <c r="Z304" s="135"/>
    </row>
    <row r="305" spans="1:26" s="136" customFormat="1" ht="82.8" customHeight="1" x14ac:dyDescent="0.3">
      <c r="A305" s="125">
        <v>300</v>
      </c>
      <c r="B305" s="126"/>
      <c r="C305" s="127"/>
      <c r="D305" s="128"/>
      <c r="E305" s="127"/>
      <c r="F305" s="127"/>
      <c r="G305" s="127"/>
      <c r="H305" s="127"/>
      <c r="I305" s="161" t="str">
        <f t="shared" si="9"/>
        <v/>
      </c>
      <c r="J305" s="129"/>
      <c r="K305" s="129"/>
      <c r="L305" s="130"/>
      <c r="M305" s="130"/>
      <c r="N305" s="130"/>
      <c r="O305" s="131" t="str">
        <f t="shared" si="10"/>
        <v/>
      </c>
      <c r="P305" s="132"/>
      <c r="Q305" s="126"/>
      <c r="R305" s="126"/>
      <c r="S305" s="134"/>
      <c r="T305" s="134"/>
      <c r="U305" s="134"/>
      <c r="V305" s="127"/>
      <c r="W305" s="127"/>
      <c r="X305" s="127"/>
      <c r="Y305" s="127"/>
      <c r="Z305" s="135"/>
    </row>
    <row r="306" spans="1:26" s="136" customFormat="1" ht="82.8" customHeight="1" x14ac:dyDescent="0.3">
      <c r="A306" s="125">
        <v>301</v>
      </c>
      <c r="B306" s="126"/>
      <c r="C306" s="127"/>
      <c r="D306" s="128"/>
      <c r="E306" s="127"/>
      <c r="F306" s="127"/>
      <c r="G306" s="127"/>
      <c r="H306" s="127"/>
      <c r="I306" s="161" t="str">
        <f t="shared" si="9"/>
        <v/>
      </c>
      <c r="J306" s="129"/>
      <c r="K306" s="129"/>
      <c r="L306" s="130"/>
      <c r="M306" s="130"/>
      <c r="N306" s="130"/>
      <c r="O306" s="131" t="str">
        <f t="shared" si="10"/>
        <v/>
      </c>
      <c r="P306" s="132"/>
      <c r="Q306" s="126"/>
      <c r="R306" s="126"/>
      <c r="S306" s="134"/>
      <c r="T306" s="134"/>
      <c r="U306" s="134"/>
      <c r="V306" s="127"/>
      <c r="W306" s="127"/>
      <c r="X306" s="127"/>
      <c r="Y306" s="127"/>
      <c r="Z306" s="135"/>
    </row>
    <row r="307" spans="1:26" s="136" customFormat="1" ht="82.8" customHeight="1" x14ac:dyDescent="0.3">
      <c r="A307" s="125">
        <v>302</v>
      </c>
      <c r="B307" s="126"/>
      <c r="C307" s="127"/>
      <c r="D307" s="128"/>
      <c r="E307" s="127"/>
      <c r="F307" s="127"/>
      <c r="G307" s="127"/>
      <c r="H307" s="127"/>
      <c r="I307" s="161" t="str">
        <f t="shared" si="9"/>
        <v/>
      </c>
      <c r="J307" s="129"/>
      <c r="K307" s="129"/>
      <c r="L307" s="130"/>
      <c r="M307" s="130"/>
      <c r="N307" s="130"/>
      <c r="O307" s="131" t="str">
        <f t="shared" si="10"/>
        <v/>
      </c>
      <c r="P307" s="132"/>
      <c r="Q307" s="126"/>
      <c r="R307" s="126"/>
      <c r="S307" s="134"/>
      <c r="T307" s="134"/>
      <c r="U307" s="134"/>
      <c r="V307" s="127"/>
      <c r="W307" s="127"/>
      <c r="X307" s="127"/>
      <c r="Y307" s="127"/>
      <c r="Z307" s="135"/>
    </row>
    <row r="308" spans="1:26" s="136" customFormat="1" ht="82.8" customHeight="1" x14ac:dyDescent="0.3">
      <c r="A308" s="125">
        <v>303</v>
      </c>
      <c r="B308" s="126"/>
      <c r="C308" s="127"/>
      <c r="D308" s="128"/>
      <c r="E308" s="127"/>
      <c r="F308" s="127"/>
      <c r="G308" s="127"/>
      <c r="H308" s="127"/>
      <c r="I308" s="161" t="str">
        <f t="shared" si="9"/>
        <v/>
      </c>
      <c r="J308" s="129"/>
      <c r="K308" s="129"/>
      <c r="L308" s="130"/>
      <c r="M308" s="130"/>
      <c r="N308" s="130"/>
      <c r="O308" s="131" t="str">
        <f t="shared" si="10"/>
        <v/>
      </c>
      <c r="P308" s="132"/>
      <c r="Q308" s="126"/>
      <c r="R308" s="126"/>
      <c r="S308" s="134"/>
      <c r="T308" s="134"/>
      <c r="U308" s="134"/>
      <c r="V308" s="127"/>
      <c r="W308" s="127"/>
      <c r="X308" s="127"/>
      <c r="Y308" s="127"/>
      <c r="Z308" s="135"/>
    </row>
    <row r="309" spans="1:26" s="136" customFormat="1" ht="82.8" customHeight="1" x14ac:dyDescent="0.3">
      <c r="A309" s="125">
        <v>304</v>
      </c>
      <c r="B309" s="126"/>
      <c r="C309" s="127"/>
      <c r="D309" s="128"/>
      <c r="E309" s="127"/>
      <c r="F309" s="127"/>
      <c r="G309" s="127"/>
      <c r="H309" s="127"/>
      <c r="I309" s="161" t="str">
        <f t="shared" si="9"/>
        <v/>
      </c>
      <c r="J309" s="129"/>
      <c r="K309" s="129"/>
      <c r="L309" s="130"/>
      <c r="M309" s="130"/>
      <c r="N309" s="130"/>
      <c r="O309" s="131" t="str">
        <f t="shared" si="10"/>
        <v/>
      </c>
      <c r="P309" s="132"/>
      <c r="Q309" s="126"/>
      <c r="R309" s="126"/>
      <c r="S309" s="134"/>
      <c r="T309" s="134"/>
      <c r="U309" s="134"/>
      <c r="V309" s="127"/>
      <c r="W309" s="127"/>
      <c r="X309" s="127"/>
      <c r="Y309" s="127"/>
      <c r="Z309" s="135"/>
    </row>
    <row r="310" spans="1:26" s="136" customFormat="1" ht="82.8" customHeight="1" x14ac:dyDescent="0.3">
      <c r="A310" s="125">
        <v>305</v>
      </c>
      <c r="B310" s="126"/>
      <c r="C310" s="127"/>
      <c r="D310" s="128"/>
      <c r="E310" s="127"/>
      <c r="F310" s="127"/>
      <c r="G310" s="127"/>
      <c r="H310" s="127"/>
      <c r="I310" s="161" t="str">
        <f t="shared" si="9"/>
        <v/>
      </c>
      <c r="J310" s="129"/>
      <c r="K310" s="129"/>
      <c r="L310" s="130"/>
      <c r="M310" s="130"/>
      <c r="N310" s="130"/>
      <c r="O310" s="131" t="str">
        <f t="shared" si="10"/>
        <v/>
      </c>
      <c r="P310" s="132"/>
      <c r="Q310" s="126"/>
      <c r="R310" s="126"/>
      <c r="S310" s="134"/>
      <c r="T310" s="134"/>
      <c r="U310" s="134"/>
      <c r="V310" s="127"/>
      <c r="W310" s="127"/>
      <c r="X310" s="127"/>
      <c r="Y310" s="127"/>
      <c r="Z310" s="135"/>
    </row>
    <row r="311" spans="1:26" s="136" customFormat="1" ht="82.8" customHeight="1" x14ac:dyDescent="0.3">
      <c r="A311" s="125">
        <v>306</v>
      </c>
      <c r="B311" s="126"/>
      <c r="C311" s="127"/>
      <c r="D311" s="128"/>
      <c r="E311" s="127"/>
      <c r="F311" s="127"/>
      <c r="G311" s="127"/>
      <c r="H311" s="127"/>
      <c r="I311" s="161" t="str">
        <f t="shared" si="9"/>
        <v/>
      </c>
      <c r="J311" s="129"/>
      <c r="K311" s="129"/>
      <c r="L311" s="130"/>
      <c r="M311" s="130"/>
      <c r="N311" s="130"/>
      <c r="O311" s="131" t="str">
        <f t="shared" si="10"/>
        <v/>
      </c>
      <c r="P311" s="132"/>
      <c r="Q311" s="126"/>
      <c r="R311" s="126"/>
      <c r="S311" s="134"/>
      <c r="T311" s="134"/>
      <c r="U311" s="134"/>
      <c r="V311" s="127"/>
      <c r="W311" s="127"/>
      <c r="X311" s="127"/>
      <c r="Y311" s="127"/>
      <c r="Z311" s="135"/>
    </row>
    <row r="312" spans="1:26" s="136" customFormat="1" ht="82.8" customHeight="1" x14ac:dyDescent="0.3">
      <c r="A312" s="125">
        <v>307</v>
      </c>
      <c r="B312" s="126"/>
      <c r="C312" s="127"/>
      <c r="D312" s="128"/>
      <c r="E312" s="127"/>
      <c r="F312" s="127"/>
      <c r="G312" s="127"/>
      <c r="H312" s="127"/>
      <c r="I312" s="161" t="str">
        <f t="shared" si="9"/>
        <v/>
      </c>
      <c r="J312" s="129"/>
      <c r="K312" s="129"/>
      <c r="L312" s="130"/>
      <c r="M312" s="130"/>
      <c r="N312" s="130"/>
      <c r="O312" s="131" t="str">
        <f t="shared" si="10"/>
        <v/>
      </c>
      <c r="P312" s="132"/>
      <c r="Q312" s="126"/>
      <c r="R312" s="126"/>
      <c r="S312" s="134"/>
      <c r="T312" s="134"/>
      <c r="U312" s="134"/>
      <c r="V312" s="127"/>
      <c r="W312" s="127"/>
      <c r="X312" s="127"/>
      <c r="Y312" s="127"/>
      <c r="Z312" s="135"/>
    </row>
    <row r="313" spans="1:26" s="136" customFormat="1" ht="82.8" customHeight="1" x14ac:dyDescent="0.3">
      <c r="A313" s="125">
        <v>308</v>
      </c>
      <c r="B313" s="126"/>
      <c r="C313" s="127"/>
      <c r="D313" s="128"/>
      <c r="E313" s="127"/>
      <c r="F313" s="127"/>
      <c r="G313" s="127"/>
      <c r="H313" s="127"/>
      <c r="I313" s="161" t="str">
        <f t="shared" si="9"/>
        <v/>
      </c>
      <c r="J313" s="129"/>
      <c r="K313" s="129"/>
      <c r="L313" s="130"/>
      <c r="M313" s="130"/>
      <c r="N313" s="130"/>
      <c r="O313" s="131" t="str">
        <f t="shared" si="10"/>
        <v/>
      </c>
      <c r="P313" s="132"/>
      <c r="Q313" s="126"/>
      <c r="R313" s="126"/>
      <c r="S313" s="134"/>
      <c r="T313" s="134"/>
      <c r="U313" s="134"/>
      <c r="V313" s="127"/>
      <c r="W313" s="127"/>
      <c r="X313" s="127"/>
      <c r="Y313" s="127"/>
      <c r="Z313" s="135"/>
    </row>
    <row r="314" spans="1:26" s="136" customFormat="1" ht="82.8" customHeight="1" x14ac:dyDescent="0.3">
      <c r="A314" s="125">
        <v>309</v>
      </c>
      <c r="B314" s="126"/>
      <c r="C314" s="127"/>
      <c r="D314" s="128"/>
      <c r="E314" s="127"/>
      <c r="F314" s="127"/>
      <c r="G314" s="127"/>
      <c r="H314" s="127"/>
      <c r="I314" s="161" t="str">
        <f t="shared" si="9"/>
        <v/>
      </c>
      <c r="J314" s="129"/>
      <c r="K314" s="129"/>
      <c r="L314" s="130"/>
      <c r="M314" s="130"/>
      <c r="N314" s="130"/>
      <c r="O314" s="131" t="str">
        <f t="shared" si="10"/>
        <v/>
      </c>
      <c r="P314" s="132"/>
      <c r="Q314" s="126"/>
      <c r="R314" s="126"/>
      <c r="S314" s="134"/>
      <c r="T314" s="134"/>
      <c r="U314" s="134"/>
      <c r="V314" s="127"/>
      <c r="W314" s="127"/>
      <c r="X314" s="127"/>
      <c r="Y314" s="127"/>
      <c r="Z314" s="135"/>
    </row>
    <row r="315" spans="1:26" s="136" customFormat="1" ht="82.8" customHeight="1" x14ac:dyDescent="0.3">
      <c r="A315" s="125">
        <v>310</v>
      </c>
      <c r="B315" s="126"/>
      <c r="C315" s="127"/>
      <c r="D315" s="128"/>
      <c r="E315" s="127"/>
      <c r="F315" s="127"/>
      <c r="G315" s="127"/>
      <c r="H315" s="127"/>
      <c r="I315" s="161" t="str">
        <f t="shared" si="9"/>
        <v/>
      </c>
      <c r="J315" s="129"/>
      <c r="K315" s="129"/>
      <c r="L315" s="130"/>
      <c r="M315" s="130"/>
      <c r="N315" s="130"/>
      <c r="O315" s="131" t="str">
        <f t="shared" si="10"/>
        <v/>
      </c>
      <c r="P315" s="132"/>
      <c r="Q315" s="126"/>
      <c r="R315" s="126"/>
      <c r="S315" s="134"/>
      <c r="T315" s="134"/>
      <c r="U315" s="134"/>
      <c r="V315" s="127"/>
      <c r="W315" s="127"/>
      <c r="X315" s="127"/>
      <c r="Y315" s="127"/>
      <c r="Z315" s="135"/>
    </row>
    <row r="316" spans="1:26" s="136" customFormat="1" ht="82.8" customHeight="1" x14ac:dyDescent="0.3">
      <c r="A316" s="125">
        <v>311</v>
      </c>
      <c r="B316" s="126"/>
      <c r="C316" s="127"/>
      <c r="D316" s="128"/>
      <c r="E316" s="127"/>
      <c r="F316" s="127"/>
      <c r="G316" s="127"/>
      <c r="H316" s="127"/>
      <c r="I316" s="161" t="str">
        <f t="shared" si="9"/>
        <v/>
      </c>
      <c r="J316" s="129"/>
      <c r="K316" s="129"/>
      <c r="L316" s="130"/>
      <c r="M316" s="130"/>
      <c r="N316" s="130"/>
      <c r="O316" s="131" t="str">
        <f t="shared" si="10"/>
        <v/>
      </c>
      <c r="P316" s="132"/>
      <c r="Q316" s="126"/>
      <c r="R316" s="126"/>
      <c r="S316" s="134"/>
      <c r="T316" s="134"/>
      <c r="U316" s="134"/>
      <c r="V316" s="127"/>
      <c r="W316" s="127"/>
      <c r="X316" s="127"/>
      <c r="Y316" s="127"/>
      <c r="Z316" s="135"/>
    </row>
    <row r="317" spans="1:26" s="136" customFormat="1" ht="82.8" customHeight="1" x14ac:dyDescent="0.3">
      <c r="A317" s="125">
        <v>312</v>
      </c>
      <c r="B317" s="126"/>
      <c r="C317" s="127"/>
      <c r="D317" s="128"/>
      <c r="E317" s="127"/>
      <c r="F317" s="127"/>
      <c r="G317" s="127"/>
      <c r="H317" s="127"/>
      <c r="I317" s="161" t="str">
        <f t="shared" si="9"/>
        <v/>
      </c>
      <c r="J317" s="129"/>
      <c r="K317" s="129"/>
      <c r="L317" s="130"/>
      <c r="M317" s="130"/>
      <c r="N317" s="130"/>
      <c r="O317" s="131" t="str">
        <f t="shared" si="10"/>
        <v/>
      </c>
      <c r="P317" s="132"/>
      <c r="Q317" s="126"/>
      <c r="R317" s="126"/>
      <c r="S317" s="134"/>
      <c r="T317" s="134"/>
      <c r="U317" s="134"/>
      <c r="V317" s="127"/>
      <c r="W317" s="127"/>
      <c r="X317" s="127"/>
      <c r="Y317" s="127"/>
      <c r="Z317" s="135"/>
    </row>
    <row r="318" spans="1:26" s="136" customFormat="1" ht="82.8" customHeight="1" x14ac:dyDescent="0.3">
      <c r="A318" s="125">
        <v>313</v>
      </c>
      <c r="B318" s="126"/>
      <c r="C318" s="127"/>
      <c r="D318" s="128"/>
      <c r="E318" s="127"/>
      <c r="F318" s="127"/>
      <c r="G318" s="127"/>
      <c r="H318" s="127"/>
      <c r="I318" s="161" t="str">
        <f t="shared" si="9"/>
        <v/>
      </c>
      <c r="J318" s="129"/>
      <c r="K318" s="129"/>
      <c r="L318" s="130"/>
      <c r="M318" s="130"/>
      <c r="N318" s="130"/>
      <c r="O318" s="131" t="str">
        <f t="shared" si="10"/>
        <v/>
      </c>
      <c r="P318" s="132"/>
      <c r="Q318" s="126"/>
      <c r="R318" s="126"/>
      <c r="S318" s="134"/>
      <c r="T318" s="134"/>
      <c r="U318" s="134"/>
      <c r="V318" s="127"/>
      <c r="W318" s="127"/>
      <c r="X318" s="127"/>
      <c r="Y318" s="127"/>
      <c r="Z318" s="135"/>
    </row>
    <row r="319" spans="1:26" s="136" customFormat="1" ht="82.8" customHeight="1" x14ac:dyDescent="0.3">
      <c r="A319" s="125">
        <v>314</v>
      </c>
      <c r="B319" s="126"/>
      <c r="C319" s="127"/>
      <c r="D319" s="128"/>
      <c r="E319" s="127"/>
      <c r="F319" s="127"/>
      <c r="G319" s="127"/>
      <c r="H319" s="127"/>
      <c r="I319" s="161" t="str">
        <f t="shared" si="9"/>
        <v/>
      </c>
      <c r="J319" s="129"/>
      <c r="K319" s="129"/>
      <c r="L319" s="130"/>
      <c r="M319" s="130"/>
      <c r="N319" s="130"/>
      <c r="O319" s="131" t="str">
        <f t="shared" si="10"/>
        <v/>
      </c>
      <c r="P319" s="132"/>
      <c r="Q319" s="126"/>
      <c r="R319" s="126"/>
      <c r="S319" s="134"/>
      <c r="T319" s="134"/>
      <c r="U319" s="134"/>
      <c r="V319" s="127"/>
      <c r="W319" s="127"/>
      <c r="X319" s="127"/>
      <c r="Y319" s="127"/>
      <c r="Z319" s="135"/>
    </row>
    <row r="320" spans="1:26" s="136" customFormat="1" ht="82.8" customHeight="1" x14ac:dyDescent="0.3">
      <c r="A320" s="125">
        <v>315</v>
      </c>
      <c r="B320" s="126"/>
      <c r="C320" s="127"/>
      <c r="D320" s="128"/>
      <c r="E320" s="127"/>
      <c r="F320" s="127"/>
      <c r="G320" s="127"/>
      <c r="H320" s="127"/>
      <c r="I320" s="161" t="str">
        <f t="shared" si="9"/>
        <v/>
      </c>
      <c r="J320" s="129"/>
      <c r="K320" s="129"/>
      <c r="L320" s="130"/>
      <c r="M320" s="130"/>
      <c r="N320" s="130"/>
      <c r="O320" s="131" t="str">
        <f t="shared" si="10"/>
        <v/>
      </c>
      <c r="P320" s="132"/>
      <c r="Q320" s="126"/>
      <c r="R320" s="126"/>
      <c r="S320" s="134"/>
      <c r="T320" s="134"/>
      <c r="U320" s="134"/>
      <c r="V320" s="127"/>
      <c r="W320" s="127"/>
      <c r="X320" s="127"/>
      <c r="Y320" s="127"/>
      <c r="Z320" s="135"/>
    </row>
    <row r="321" spans="1:26" s="136" customFormat="1" ht="82.8" customHeight="1" x14ac:dyDescent="0.3">
      <c r="A321" s="125">
        <v>316</v>
      </c>
      <c r="B321" s="126"/>
      <c r="C321" s="127"/>
      <c r="D321" s="128"/>
      <c r="E321" s="127"/>
      <c r="F321" s="127"/>
      <c r="G321" s="127"/>
      <c r="H321" s="127"/>
      <c r="I321" s="161" t="str">
        <f t="shared" si="9"/>
        <v/>
      </c>
      <c r="J321" s="129"/>
      <c r="K321" s="129"/>
      <c r="L321" s="130"/>
      <c r="M321" s="130"/>
      <c r="N321" s="130"/>
      <c r="O321" s="131" t="str">
        <f t="shared" si="10"/>
        <v/>
      </c>
      <c r="P321" s="132"/>
      <c r="Q321" s="126"/>
      <c r="R321" s="126"/>
      <c r="S321" s="134"/>
      <c r="T321" s="134"/>
      <c r="U321" s="134"/>
      <c r="V321" s="127"/>
      <c r="W321" s="127"/>
      <c r="X321" s="127"/>
      <c r="Y321" s="127"/>
      <c r="Z321" s="135"/>
    </row>
    <row r="322" spans="1:26" s="136" customFormat="1" ht="82.8" customHeight="1" x14ac:dyDescent="0.3">
      <c r="A322" s="125">
        <v>317</v>
      </c>
      <c r="B322" s="126"/>
      <c r="C322" s="127"/>
      <c r="D322" s="128"/>
      <c r="E322" s="127"/>
      <c r="F322" s="127"/>
      <c r="G322" s="127"/>
      <c r="H322" s="127"/>
      <c r="I322" s="161" t="str">
        <f t="shared" si="9"/>
        <v/>
      </c>
      <c r="J322" s="129"/>
      <c r="K322" s="129"/>
      <c r="L322" s="130"/>
      <c r="M322" s="130"/>
      <c r="N322" s="130"/>
      <c r="O322" s="131" t="str">
        <f t="shared" si="10"/>
        <v/>
      </c>
      <c r="P322" s="132"/>
      <c r="Q322" s="126"/>
      <c r="R322" s="126"/>
      <c r="S322" s="134"/>
      <c r="T322" s="134"/>
      <c r="U322" s="134"/>
      <c r="V322" s="127"/>
      <c r="W322" s="127"/>
      <c r="X322" s="127"/>
      <c r="Y322" s="127"/>
      <c r="Z322" s="135"/>
    </row>
    <row r="323" spans="1:26" s="136" customFormat="1" ht="82.8" customHeight="1" x14ac:dyDescent="0.3">
      <c r="A323" s="125">
        <v>318</v>
      </c>
      <c r="B323" s="126"/>
      <c r="C323" s="127"/>
      <c r="D323" s="128"/>
      <c r="E323" s="127"/>
      <c r="F323" s="127"/>
      <c r="G323" s="127"/>
      <c r="H323" s="127"/>
      <c r="I323" s="161" t="str">
        <f t="shared" si="9"/>
        <v/>
      </c>
      <c r="J323" s="129"/>
      <c r="K323" s="129"/>
      <c r="L323" s="130"/>
      <c r="M323" s="130"/>
      <c r="N323" s="130"/>
      <c r="O323" s="131" t="str">
        <f t="shared" si="10"/>
        <v/>
      </c>
      <c r="P323" s="132"/>
      <c r="Q323" s="126"/>
      <c r="R323" s="126"/>
      <c r="S323" s="134"/>
      <c r="T323" s="134"/>
      <c r="U323" s="134"/>
      <c r="V323" s="127"/>
      <c r="W323" s="127"/>
      <c r="X323" s="127"/>
      <c r="Y323" s="127"/>
      <c r="Z323" s="135"/>
    </row>
    <row r="324" spans="1:26" s="136" customFormat="1" ht="82.8" customHeight="1" x14ac:dyDescent="0.3">
      <c r="A324" s="125">
        <v>319</v>
      </c>
      <c r="B324" s="126"/>
      <c r="C324" s="127"/>
      <c r="D324" s="128"/>
      <c r="E324" s="127"/>
      <c r="F324" s="127"/>
      <c r="G324" s="127"/>
      <c r="H324" s="127"/>
      <c r="I324" s="161" t="str">
        <f t="shared" si="9"/>
        <v/>
      </c>
      <c r="J324" s="129"/>
      <c r="K324" s="129"/>
      <c r="L324" s="130"/>
      <c r="M324" s="130"/>
      <c r="N324" s="130"/>
      <c r="O324" s="131" t="str">
        <f t="shared" si="10"/>
        <v/>
      </c>
      <c r="P324" s="132"/>
      <c r="Q324" s="126"/>
      <c r="R324" s="126"/>
      <c r="S324" s="134"/>
      <c r="T324" s="134"/>
      <c r="U324" s="134"/>
      <c r="V324" s="127"/>
      <c r="W324" s="127"/>
      <c r="X324" s="127"/>
      <c r="Y324" s="127"/>
      <c r="Z324" s="135"/>
    </row>
    <row r="325" spans="1:26" s="136" customFormat="1" ht="82.8" customHeight="1" x14ac:dyDescent="0.3">
      <c r="A325" s="125">
        <v>320</v>
      </c>
      <c r="B325" s="126"/>
      <c r="C325" s="127"/>
      <c r="D325" s="128"/>
      <c r="E325" s="127"/>
      <c r="F325" s="127"/>
      <c r="G325" s="127"/>
      <c r="H325" s="127"/>
      <c r="I325" s="161" t="str">
        <f t="shared" si="9"/>
        <v/>
      </c>
      <c r="J325" s="129"/>
      <c r="K325" s="129"/>
      <c r="L325" s="130"/>
      <c r="M325" s="130"/>
      <c r="N325" s="130"/>
      <c r="O325" s="131" t="str">
        <f t="shared" si="10"/>
        <v/>
      </c>
      <c r="P325" s="132"/>
      <c r="Q325" s="126"/>
      <c r="R325" s="126"/>
      <c r="S325" s="134"/>
      <c r="T325" s="134"/>
      <c r="U325" s="134"/>
      <c r="V325" s="127"/>
      <c r="W325" s="127"/>
      <c r="X325" s="127"/>
      <c r="Y325" s="127"/>
      <c r="Z325" s="135"/>
    </row>
    <row r="326" spans="1:26" s="136" customFormat="1" ht="82.8" customHeight="1" x14ac:dyDescent="0.3">
      <c r="A326" s="125">
        <v>321</v>
      </c>
      <c r="B326" s="126"/>
      <c r="C326" s="127"/>
      <c r="D326" s="128"/>
      <c r="E326" s="127"/>
      <c r="F326" s="127"/>
      <c r="G326" s="127"/>
      <c r="H326" s="127"/>
      <c r="I326" s="161" t="str">
        <f t="shared" si="9"/>
        <v/>
      </c>
      <c r="J326" s="129"/>
      <c r="K326" s="129"/>
      <c r="L326" s="130"/>
      <c r="M326" s="130"/>
      <c r="N326" s="130"/>
      <c r="O326" s="131" t="str">
        <f t="shared" si="10"/>
        <v/>
      </c>
      <c r="P326" s="132"/>
      <c r="Q326" s="126"/>
      <c r="R326" s="126"/>
      <c r="S326" s="134"/>
      <c r="T326" s="134"/>
      <c r="U326" s="134"/>
      <c r="V326" s="127"/>
      <c r="W326" s="127"/>
      <c r="X326" s="127"/>
      <c r="Y326" s="127"/>
      <c r="Z326" s="135"/>
    </row>
    <row r="327" spans="1:26" s="136" customFormat="1" ht="82.8" customHeight="1" x14ac:dyDescent="0.3">
      <c r="A327" s="125">
        <v>322</v>
      </c>
      <c r="B327" s="126"/>
      <c r="C327" s="127"/>
      <c r="D327" s="128"/>
      <c r="E327" s="127"/>
      <c r="F327" s="127"/>
      <c r="G327" s="127"/>
      <c r="H327" s="127"/>
      <c r="I327" s="161" t="str">
        <f t="shared" ref="I327:I390" si="11">IF(OR(C327="Yes",D327="No",F327="No"),"5. Disqualified from GASB 96",
IF(AND(C327="No",OR(D327="Yes",D327="No, but will once implementation is complete"),E327="No",F327="Yes"),"1. Short-Term SBITA — Record an expense as payments are made.",
IF(AND(C327="No",D327="Yes",E327="Yes",F327="Yes",G327="Yes"),"2. SBITA (Other than a Short-Term SBITA) — Use GASB 96 process if subscription payments total exceeds capitalization threshold. Be sure to complete all columns in this row.",
IF(AND(C327="No",D327="No, but will once implementation is complete",E327="Yes",F327="Yes",G327="Yes"),"3. Will be a SBITA (Other than a Short-Term SBITA) in a future fiscal year — Use GASB 96 process if subscription payments total exceeds capitalization threshold. Disclose any capitalizable expenses on the Prepayments Log.",
IF(AND(C327="No",OR(D327="Yes",D327="No, but will once implementation is complete"),E327="Yes",F327="Yes",G327="No"),"4. Record an expense as payments are made. Disclose any expenses of variable payments recognized in the reporting period. (No asset or liability recorded.)","")))))</f>
        <v/>
      </c>
      <c r="J327" s="129"/>
      <c r="K327" s="129"/>
      <c r="L327" s="130"/>
      <c r="M327" s="130"/>
      <c r="N327" s="130"/>
      <c r="O327" s="131" t="str">
        <f t="shared" si="10"/>
        <v/>
      </c>
      <c r="P327" s="132"/>
      <c r="Q327" s="126"/>
      <c r="R327" s="126"/>
      <c r="S327" s="134"/>
      <c r="T327" s="134"/>
      <c r="U327" s="134"/>
      <c r="V327" s="127"/>
      <c r="W327" s="127"/>
      <c r="X327" s="127"/>
      <c r="Y327" s="127"/>
      <c r="Z327" s="135"/>
    </row>
    <row r="328" spans="1:26" s="136" customFormat="1" ht="82.8" customHeight="1" x14ac:dyDescent="0.3">
      <c r="A328" s="125">
        <v>323</v>
      </c>
      <c r="B328" s="126"/>
      <c r="C328" s="127"/>
      <c r="D328" s="128"/>
      <c r="E328" s="127"/>
      <c r="F328" s="127"/>
      <c r="G328" s="127"/>
      <c r="H328" s="127"/>
      <c r="I328" s="161" t="str">
        <f t="shared" si="11"/>
        <v/>
      </c>
      <c r="J328" s="129"/>
      <c r="K328" s="129"/>
      <c r="L328" s="130"/>
      <c r="M328" s="130"/>
      <c r="N328" s="130"/>
      <c r="O328" s="131" t="str">
        <f t="shared" si="10"/>
        <v/>
      </c>
      <c r="P328" s="132"/>
      <c r="Q328" s="126"/>
      <c r="R328" s="126"/>
      <c r="S328" s="134"/>
      <c r="T328" s="134"/>
      <c r="U328" s="134"/>
      <c r="V328" s="127"/>
      <c r="W328" s="127"/>
      <c r="X328" s="127"/>
      <c r="Y328" s="127"/>
      <c r="Z328" s="135"/>
    </row>
    <row r="329" spans="1:26" s="136" customFormat="1" ht="82.8" customHeight="1" x14ac:dyDescent="0.3">
      <c r="A329" s="125">
        <v>324</v>
      </c>
      <c r="B329" s="126"/>
      <c r="C329" s="127"/>
      <c r="D329" s="128"/>
      <c r="E329" s="127"/>
      <c r="F329" s="127"/>
      <c r="G329" s="127"/>
      <c r="H329" s="127"/>
      <c r="I329" s="161" t="str">
        <f t="shared" si="11"/>
        <v/>
      </c>
      <c r="J329" s="129"/>
      <c r="K329" s="129"/>
      <c r="L329" s="130"/>
      <c r="M329" s="130"/>
      <c r="N329" s="130"/>
      <c r="O329" s="131" t="str">
        <f t="shared" si="10"/>
        <v/>
      </c>
      <c r="P329" s="132"/>
      <c r="Q329" s="126"/>
      <c r="R329" s="126"/>
      <c r="S329" s="134"/>
      <c r="T329" s="134"/>
      <c r="U329" s="134"/>
      <c r="V329" s="127"/>
      <c r="W329" s="127"/>
      <c r="X329" s="127"/>
      <c r="Y329" s="127"/>
      <c r="Z329" s="135"/>
    </row>
    <row r="330" spans="1:26" s="136" customFormat="1" ht="82.8" customHeight="1" x14ac:dyDescent="0.3">
      <c r="A330" s="125">
        <v>325</v>
      </c>
      <c r="B330" s="126"/>
      <c r="C330" s="127"/>
      <c r="D330" s="128"/>
      <c r="E330" s="127"/>
      <c r="F330" s="127"/>
      <c r="G330" s="127"/>
      <c r="H330" s="127"/>
      <c r="I330" s="161" t="str">
        <f t="shared" si="11"/>
        <v/>
      </c>
      <c r="J330" s="129"/>
      <c r="K330" s="129"/>
      <c r="L330" s="130"/>
      <c r="M330" s="130"/>
      <c r="N330" s="130"/>
      <c r="O330" s="131" t="str">
        <f t="shared" si="10"/>
        <v/>
      </c>
      <c r="P330" s="132"/>
      <c r="Q330" s="126"/>
      <c r="R330" s="126"/>
      <c r="S330" s="134"/>
      <c r="T330" s="134"/>
      <c r="U330" s="134"/>
      <c r="V330" s="127"/>
      <c r="W330" s="127"/>
      <c r="X330" s="127"/>
      <c r="Y330" s="127"/>
      <c r="Z330" s="135"/>
    </row>
    <row r="331" spans="1:26" s="136" customFormat="1" ht="82.8" customHeight="1" x14ac:dyDescent="0.3">
      <c r="A331" s="125">
        <v>326</v>
      </c>
      <c r="B331" s="126"/>
      <c r="C331" s="127"/>
      <c r="D331" s="128"/>
      <c r="E331" s="127"/>
      <c r="F331" s="127"/>
      <c r="G331" s="127"/>
      <c r="H331" s="127"/>
      <c r="I331" s="161" t="str">
        <f t="shared" si="11"/>
        <v/>
      </c>
      <c r="J331" s="129"/>
      <c r="K331" s="129"/>
      <c r="L331" s="130"/>
      <c r="M331" s="130"/>
      <c r="N331" s="130"/>
      <c r="O331" s="131" t="str">
        <f t="shared" si="10"/>
        <v/>
      </c>
      <c r="P331" s="132"/>
      <c r="Q331" s="126"/>
      <c r="R331" s="126"/>
      <c r="S331" s="134"/>
      <c r="T331" s="134"/>
      <c r="U331" s="134"/>
      <c r="V331" s="127"/>
      <c r="W331" s="127"/>
      <c r="X331" s="127"/>
      <c r="Y331" s="127"/>
      <c r="Z331" s="135"/>
    </row>
    <row r="332" spans="1:26" s="136" customFormat="1" ht="82.8" customHeight="1" x14ac:dyDescent="0.3">
      <c r="A332" s="125">
        <v>327</v>
      </c>
      <c r="B332" s="126"/>
      <c r="C332" s="127"/>
      <c r="D332" s="128"/>
      <c r="E332" s="127"/>
      <c r="F332" s="127"/>
      <c r="G332" s="127"/>
      <c r="H332" s="127"/>
      <c r="I332" s="161" t="str">
        <f t="shared" si="11"/>
        <v/>
      </c>
      <c r="J332" s="129"/>
      <c r="K332" s="129"/>
      <c r="L332" s="130"/>
      <c r="M332" s="130"/>
      <c r="N332" s="130"/>
      <c r="O332" s="131" t="str">
        <f t="shared" ref="O332:O395" si="12">IF(E332="Yes","Enter the Subscription Term Here.",
IF(E332="No","N/A",""))</f>
        <v/>
      </c>
      <c r="P332" s="132"/>
      <c r="Q332" s="126"/>
      <c r="R332" s="126"/>
      <c r="S332" s="134"/>
      <c r="T332" s="134"/>
      <c r="U332" s="134"/>
      <c r="V332" s="127"/>
      <c r="W332" s="127"/>
      <c r="X332" s="127"/>
      <c r="Y332" s="127"/>
      <c r="Z332" s="135"/>
    </row>
    <row r="333" spans="1:26" s="136" customFormat="1" ht="82.8" customHeight="1" x14ac:dyDescent="0.3">
      <c r="A333" s="125">
        <v>328</v>
      </c>
      <c r="B333" s="126"/>
      <c r="C333" s="127"/>
      <c r="D333" s="128"/>
      <c r="E333" s="127"/>
      <c r="F333" s="127"/>
      <c r="G333" s="127"/>
      <c r="H333" s="127"/>
      <c r="I333" s="161" t="str">
        <f t="shared" si="11"/>
        <v/>
      </c>
      <c r="J333" s="129"/>
      <c r="K333" s="129"/>
      <c r="L333" s="130"/>
      <c r="M333" s="130"/>
      <c r="N333" s="130"/>
      <c r="O333" s="131" t="str">
        <f t="shared" si="12"/>
        <v/>
      </c>
      <c r="P333" s="132"/>
      <c r="Q333" s="126"/>
      <c r="R333" s="126"/>
      <c r="S333" s="134"/>
      <c r="T333" s="134"/>
      <c r="U333" s="134"/>
      <c r="V333" s="127"/>
      <c r="W333" s="127"/>
      <c r="X333" s="127"/>
      <c r="Y333" s="127"/>
      <c r="Z333" s="135"/>
    </row>
    <row r="334" spans="1:26" s="136" customFormat="1" ht="82.8" customHeight="1" x14ac:dyDescent="0.3">
      <c r="A334" s="125">
        <v>329</v>
      </c>
      <c r="B334" s="126"/>
      <c r="C334" s="127"/>
      <c r="D334" s="128"/>
      <c r="E334" s="127"/>
      <c r="F334" s="127"/>
      <c r="G334" s="127"/>
      <c r="H334" s="127"/>
      <c r="I334" s="161" t="str">
        <f t="shared" si="11"/>
        <v/>
      </c>
      <c r="J334" s="129"/>
      <c r="K334" s="129"/>
      <c r="L334" s="130"/>
      <c r="M334" s="130"/>
      <c r="N334" s="130"/>
      <c r="O334" s="131" t="str">
        <f t="shared" si="12"/>
        <v/>
      </c>
      <c r="P334" s="132"/>
      <c r="Q334" s="126"/>
      <c r="R334" s="126"/>
      <c r="S334" s="134"/>
      <c r="T334" s="134"/>
      <c r="U334" s="134"/>
      <c r="V334" s="127"/>
      <c r="W334" s="127"/>
      <c r="X334" s="127"/>
      <c r="Y334" s="127"/>
      <c r="Z334" s="135"/>
    </row>
    <row r="335" spans="1:26" s="136" customFormat="1" ht="82.8" customHeight="1" x14ac:dyDescent="0.3">
      <c r="A335" s="125">
        <v>330</v>
      </c>
      <c r="B335" s="126"/>
      <c r="C335" s="127"/>
      <c r="D335" s="128"/>
      <c r="E335" s="127"/>
      <c r="F335" s="127"/>
      <c r="G335" s="127"/>
      <c r="H335" s="127"/>
      <c r="I335" s="161" t="str">
        <f t="shared" si="11"/>
        <v/>
      </c>
      <c r="J335" s="129"/>
      <c r="K335" s="129"/>
      <c r="L335" s="130"/>
      <c r="M335" s="130"/>
      <c r="N335" s="130"/>
      <c r="O335" s="131" t="str">
        <f t="shared" si="12"/>
        <v/>
      </c>
      <c r="P335" s="132"/>
      <c r="Q335" s="126"/>
      <c r="R335" s="126"/>
      <c r="S335" s="134"/>
      <c r="T335" s="134"/>
      <c r="U335" s="134"/>
      <c r="V335" s="127"/>
      <c r="W335" s="127"/>
      <c r="X335" s="127"/>
      <c r="Y335" s="127"/>
      <c r="Z335" s="135"/>
    </row>
    <row r="336" spans="1:26" s="136" customFormat="1" ht="82.8" customHeight="1" x14ac:dyDescent="0.3">
      <c r="A336" s="125">
        <v>331</v>
      </c>
      <c r="B336" s="126"/>
      <c r="C336" s="127"/>
      <c r="D336" s="128"/>
      <c r="E336" s="127"/>
      <c r="F336" s="127"/>
      <c r="G336" s="127"/>
      <c r="H336" s="127"/>
      <c r="I336" s="161" t="str">
        <f t="shared" si="11"/>
        <v/>
      </c>
      <c r="J336" s="129"/>
      <c r="K336" s="129"/>
      <c r="L336" s="130"/>
      <c r="M336" s="130"/>
      <c r="N336" s="130"/>
      <c r="O336" s="131" t="str">
        <f t="shared" si="12"/>
        <v/>
      </c>
      <c r="P336" s="132"/>
      <c r="Q336" s="126"/>
      <c r="R336" s="126"/>
      <c r="S336" s="134"/>
      <c r="T336" s="134"/>
      <c r="U336" s="134"/>
      <c r="V336" s="127"/>
      <c r="W336" s="127"/>
      <c r="X336" s="127"/>
      <c r="Y336" s="127"/>
      <c r="Z336" s="135"/>
    </row>
    <row r="337" spans="1:26" s="136" customFormat="1" ht="82.8" customHeight="1" x14ac:dyDescent="0.3">
      <c r="A337" s="125">
        <v>332</v>
      </c>
      <c r="B337" s="126"/>
      <c r="C337" s="127"/>
      <c r="D337" s="128"/>
      <c r="E337" s="127"/>
      <c r="F337" s="127"/>
      <c r="G337" s="127"/>
      <c r="H337" s="127"/>
      <c r="I337" s="161" t="str">
        <f t="shared" si="11"/>
        <v/>
      </c>
      <c r="J337" s="129"/>
      <c r="K337" s="129"/>
      <c r="L337" s="130"/>
      <c r="M337" s="130"/>
      <c r="N337" s="130"/>
      <c r="O337" s="131" t="str">
        <f t="shared" si="12"/>
        <v/>
      </c>
      <c r="P337" s="132"/>
      <c r="Q337" s="126"/>
      <c r="R337" s="126"/>
      <c r="S337" s="134"/>
      <c r="T337" s="134"/>
      <c r="U337" s="134"/>
      <c r="V337" s="127"/>
      <c r="W337" s="127"/>
      <c r="X337" s="127"/>
      <c r="Y337" s="127"/>
      <c r="Z337" s="135"/>
    </row>
    <row r="338" spans="1:26" s="136" customFormat="1" ht="82.8" customHeight="1" x14ac:dyDescent="0.3">
      <c r="A338" s="125">
        <v>333</v>
      </c>
      <c r="B338" s="126"/>
      <c r="C338" s="127"/>
      <c r="D338" s="128"/>
      <c r="E338" s="127"/>
      <c r="F338" s="127"/>
      <c r="G338" s="127"/>
      <c r="H338" s="127"/>
      <c r="I338" s="161" t="str">
        <f t="shared" si="11"/>
        <v/>
      </c>
      <c r="J338" s="129"/>
      <c r="K338" s="129"/>
      <c r="L338" s="130"/>
      <c r="M338" s="130"/>
      <c r="N338" s="130"/>
      <c r="O338" s="131" t="str">
        <f t="shared" si="12"/>
        <v/>
      </c>
      <c r="P338" s="132"/>
      <c r="Q338" s="126"/>
      <c r="R338" s="126"/>
      <c r="S338" s="134"/>
      <c r="T338" s="134"/>
      <c r="U338" s="134"/>
      <c r="V338" s="127"/>
      <c r="W338" s="127"/>
      <c r="X338" s="127"/>
      <c r="Y338" s="127"/>
      <c r="Z338" s="135"/>
    </row>
    <row r="339" spans="1:26" s="136" customFormat="1" ht="82.8" customHeight="1" x14ac:dyDescent="0.3">
      <c r="A339" s="125">
        <v>334</v>
      </c>
      <c r="B339" s="126"/>
      <c r="C339" s="127"/>
      <c r="D339" s="128"/>
      <c r="E339" s="127"/>
      <c r="F339" s="127"/>
      <c r="G339" s="127"/>
      <c r="H339" s="127"/>
      <c r="I339" s="161" t="str">
        <f t="shared" si="11"/>
        <v/>
      </c>
      <c r="J339" s="129"/>
      <c r="K339" s="129"/>
      <c r="L339" s="130"/>
      <c r="M339" s="130"/>
      <c r="N339" s="130"/>
      <c r="O339" s="131" t="str">
        <f t="shared" si="12"/>
        <v/>
      </c>
      <c r="P339" s="132"/>
      <c r="Q339" s="126"/>
      <c r="R339" s="126"/>
      <c r="S339" s="134"/>
      <c r="T339" s="134"/>
      <c r="U339" s="134"/>
      <c r="V339" s="127"/>
      <c r="W339" s="127"/>
      <c r="X339" s="127"/>
      <c r="Y339" s="127"/>
      <c r="Z339" s="135"/>
    </row>
    <row r="340" spans="1:26" s="136" customFormat="1" ht="82.8" customHeight="1" x14ac:dyDescent="0.3">
      <c r="A340" s="125">
        <v>335</v>
      </c>
      <c r="B340" s="126"/>
      <c r="C340" s="127"/>
      <c r="D340" s="128"/>
      <c r="E340" s="127"/>
      <c r="F340" s="127"/>
      <c r="G340" s="127"/>
      <c r="H340" s="127"/>
      <c r="I340" s="161" t="str">
        <f t="shared" si="11"/>
        <v/>
      </c>
      <c r="J340" s="129"/>
      <c r="K340" s="129"/>
      <c r="L340" s="130"/>
      <c r="M340" s="130"/>
      <c r="N340" s="130"/>
      <c r="O340" s="131" t="str">
        <f t="shared" si="12"/>
        <v/>
      </c>
      <c r="P340" s="132"/>
      <c r="Q340" s="126"/>
      <c r="R340" s="126"/>
      <c r="S340" s="134"/>
      <c r="T340" s="134"/>
      <c r="U340" s="134"/>
      <c r="V340" s="127"/>
      <c r="W340" s="127"/>
      <c r="X340" s="127"/>
      <c r="Y340" s="127"/>
      <c r="Z340" s="135"/>
    </row>
    <row r="341" spans="1:26" s="136" customFormat="1" ht="82.8" customHeight="1" x14ac:dyDescent="0.3">
      <c r="A341" s="125">
        <v>336</v>
      </c>
      <c r="B341" s="126"/>
      <c r="C341" s="127"/>
      <c r="D341" s="128"/>
      <c r="E341" s="127"/>
      <c r="F341" s="127"/>
      <c r="G341" s="127"/>
      <c r="H341" s="127"/>
      <c r="I341" s="161" t="str">
        <f t="shared" si="11"/>
        <v/>
      </c>
      <c r="J341" s="129"/>
      <c r="K341" s="129"/>
      <c r="L341" s="130"/>
      <c r="M341" s="130"/>
      <c r="N341" s="130"/>
      <c r="O341" s="131" t="str">
        <f t="shared" si="12"/>
        <v/>
      </c>
      <c r="P341" s="132"/>
      <c r="Q341" s="126"/>
      <c r="R341" s="126"/>
      <c r="S341" s="134"/>
      <c r="T341" s="134"/>
      <c r="U341" s="134"/>
      <c r="V341" s="127"/>
      <c r="W341" s="127"/>
      <c r="X341" s="127"/>
      <c r="Y341" s="127"/>
      <c r="Z341" s="135"/>
    </row>
    <row r="342" spans="1:26" s="136" customFormat="1" ht="82.8" customHeight="1" x14ac:dyDescent="0.3">
      <c r="A342" s="125">
        <v>337</v>
      </c>
      <c r="B342" s="126"/>
      <c r="C342" s="127"/>
      <c r="D342" s="128"/>
      <c r="E342" s="127"/>
      <c r="F342" s="127"/>
      <c r="G342" s="127"/>
      <c r="H342" s="127"/>
      <c r="I342" s="161" t="str">
        <f t="shared" si="11"/>
        <v/>
      </c>
      <c r="J342" s="129"/>
      <c r="K342" s="129"/>
      <c r="L342" s="130"/>
      <c r="M342" s="130"/>
      <c r="N342" s="130"/>
      <c r="O342" s="131" t="str">
        <f t="shared" si="12"/>
        <v/>
      </c>
      <c r="P342" s="132"/>
      <c r="Q342" s="126"/>
      <c r="R342" s="126"/>
      <c r="S342" s="134"/>
      <c r="T342" s="134"/>
      <c r="U342" s="134"/>
      <c r="V342" s="127"/>
      <c r="W342" s="127"/>
      <c r="X342" s="127"/>
      <c r="Y342" s="127"/>
      <c r="Z342" s="135"/>
    </row>
    <row r="343" spans="1:26" s="136" customFormat="1" ht="82.8" customHeight="1" x14ac:dyDescent="0.3">
      <c r="A343" s="125">
        <v>338</v>
      </c>
      <c r="B343" s="126"/>
      <c r="C343" s="127"/>
      <c r="D343" s="128"/>
      <c r="E343" s="127"/>
      <c r="F343" s="127"/>
      <c r="G343" s="127"/>
      <c r="H343" s="127"/>
      <c r="I343" s="161" t="str">
        <f t="shared" si="11"/>
        <v/>
      </c>
      <c r="J343" s="129"/>
      <c r="K343" s="129"/>
      <c r="L343" s="130"/>
      <c r="M343" s="130"/>
      <c r="N343" s="130"/>
      <c r="O343" s="131" t="str">
        <f t="shared" si="12"/>
        <v/>
      </c>
      <c r="P343" s="132"/>
      <c r="Q343" s="126"/>
      <c r="R343" s="126"/>
      <c r="S343" s="134"/>
      <c r="T343" s="134"/>
      <c r="U343" s="134"/>
      <c r="V343" s="127"/>
      <c r="W343" s="127"/>
      <c r="X343" s="127"/>
      <c r="Y343" s="127"/>
      <c r="Z343" s="135"/>
    </row>
    <row r="344" spans="1:26" s="136" customFormat="1" ht="82.8" customHeight="1" x14ac:dyDescent="0.3">
      <c r="A344" s="125">
        <v>339</v>
      </c>
      <c r="B344" s="126"/>
      <c r="C344" s="127"/>
      <c r="D344" s="128"/>
      <c r="E344" s="127"/>
      <c r="F344" s="127"/>
      <c r="G344" s="127"/>
      <c r="H344" s="127"/>
      <c r="I344" s="161" t="str">
        <f t="shared" si="11"/>
        <v/>
      </c>
      <c r="J344" s="129"/>
      <c r="K344" s="129"/>
      <c r="L344" s="130"/>
      <c r="M344" s="130"/>
      <c r="N344" s="130"/>
      <c r="O344" s="131" t="str">
        <f t="shared" si="12"/>
        <v/>
      </c>
      <c r="P344" s="132"/>
      <c r="Q344" s="126"/>
      <c r="R344" s="126"/>
      <c r="S344" s="134"/>
      <c r="T344" s="134"/>
      <c r="U344" s="134"/>
      <c r="V344" s="127"/>
      <c r="W344" s="127"/>
      <c r="X344" s="127"/>
      <c r="Y344" s="127"/>
      <c r="Z344" s="135"/>
    </row>
    <row r="345" spans="1:26" s="136" customFormat="1" ht="82.8" customHeight="1" x14ac:dyDescent="0.3">
      <c r="A345" s="125">
        <v>340</v>
      </c>
      <c r="B345" s="126"/>
      <c r="C345" s="127"/>
      <c r="D345" s="128"/>
      <c r="E345" s="127"/>
      <c r="F345" s="127"/>
      <c r="G345" s="127"/>
      <c r="H345" s="127"/>
      <c r="I345" s="161" t="str">
        <f t="shared" si="11"/>
        <v/>
      </c>
      <c r="J345" s="129"/>
      <c r="K345" s="129"/>
      <c r="L345" s="130"/>
      <c r="M345" s="130"/>
      <c r="N345" s="130"/>
      <c r="O345" s="131" t="str">
        <f t="shared" si="12"/>
        <v/>
      </c>
      <c r="P345" s="132"/>
      <c r="Q345" s="126"/>
      <c r="R345" s="126"/>
      <c r="S345" s="134"/>
      <c r="T345" s="134"/>
      <c r="U345" s="134"/>
      <c r="V345" s="127"/>
      <c r="W345" s="127"/>
      <c r="X345" s="127"/>
      <c r="Y345" s="127"/>
      <c r="Z345" s="135"/>
    </row>
    <row r="346" spans="1:26" s="136" customFormat="1" ht="82.8" customHeight="1" x14ac:dyDescent="0.3">
      <c r="A346" s="125">
        <v>341</v>
      </c>
      <c r="B346" s="126"/>
      <c r="C346" s="127"/>
      <c r="D346" s="128"/>
      <c r="E346" s="127"/>
      <c r="F346" s="127"/>
      <c r="G346" s="127"/>
      <c r="H346" s="127"/>
      <c r="I346" s="161" t="str">
        <f t="shared" si="11"/>
        <v/>
      </c>
      <c r="J346" s="129"/>
      <c r="K346" s="129"/>
      <c r="L346" s="130"/>
      <c r="M346" s="130"/>
      <c r="N346" s="130"/>
      <c r="O346" s="131" t="str">
        <f t="shared" si="12"/>
        <v/>
      </c>
      <c r="P346" s="132"/>
      <c r="Q346" s="126"/>
      <c r="R346" s="126"/>
      <c r="S346" s="134"/>
      <c r="T346" s="134"/>
      <c r="U346" s="134"/>
      <c r="V346" s="127"/>
      <c r="W346" s="127"/>
      <c r="X346" s="127"/>
      <c r="Y346" s="127"/>
      <c r="Z346" s="135"/>
    </row>
    <row r="347" spans="1:26" s="136" customFormat="1" ht="82.8" customHeight="1" x14ac:dyDescent="0.3">
      <c r="A347" s="125">
        <v>342</v>
      </c>
      <c r="B347" s="126"/>
      <c r="C347" s="127"/>
      <c r="D347" s="128"/>
      <c r="E347" s="127"/>
      <c r="F347" s="127"/>
      <c r="G347" s="127"/>
      <c r="H347" s="127"/>
      <c r="I347" s="161" t="str">
        <f t="shared" si="11"/>
        <v/>
      </c>
      <c r="J347" s="129"/>
      <c r="K347" s="129"/>
      <c r="L347" s="130"/>
      <c r="M347" s="130"/>
      <c r="N347" s="130"/>
      <c r="O347" s="131" t="str">
        <f t="shared" si="12"/>
        <v/>
      </c>
      <c r="P347" s="132"/>
      <c r="Q347" s="126"/>
      <c r="R347" s="126"/>
      <c r="S347" s="134"/>
      <c r="T347" s="134"/>
      <c r="U347" s="134"/>
      <c r="V347" s="127"/>
      <c r="W347" s="127"/>
      <c r="X347" s="127"/>
      <c r="Y347" s="127"/>
      <c r="Z347" s="135"/>
    </row>
    <row r="348" spans="1:26" s="136" customFormat="1" ht="82.8" customHeight="1" x14ac:dyDescent="0.3">
      <c r="A348" s="125">
        <v>343</v>
      </c>
      <c r="B348" s="126"/>
      <c r="C348" s="127"/>
      <c r="D348" s="128"/>
      <c r="E348" s="127"/>
      <c r="F348" s="127"/>
      <c r="G348" s="127"/>
      <c r="H348" s="127"/>
      <c r="I348" s="161" t="str">
        <f t="shared" si="11"/>
        <v/>
      </c>
      <c r="J348" s="129"/>
      <c r="K348" s="129"/>
      <c r="L348" s="130"/>
      <c r="M348" s="130"/>
      <c r="N348" s="130"/>
      <c r="O348" s="131" t="str">
        <f t="shared" si="12"/>
        <v/>
      </c>
      <c r="P348" s="132"/>
      <c r="Q348" s="126"/>
      <c r="R348" s="126"/>
      <c r="S348" s="134"/>
      <c r="T348" s="134"/>
      <c r="U348" s="134"/>
      <c r="V348" s="127"/>
      <c r="W348" s="127"/>
      <c r="X348" s="127"/>
      <c r="Y348" s="127"/>
      <c r="Z348" s="135"/>
    </row>
    <row r="349" spans="1:26" s="136" customFormat="1" ht="82.8" customHeight="1" x14ac:dyDescent="0.3">
      <c r="A349" s="125">
        <v>344</v>
      </c>
      <c r="B349" s="126"/>
      <c r="C349" s="127"/>
      <c r="D349" s="128"/>
      <c r="E349" s="127"/>
      <c r="F349" s="127"/>
      <c r="G349" s="127"/>
      <c r="H349" s="127"/>
      <c r="I349" s="161" t="str">
        <f t="shared" si="11"/>
        <v/>
      </c>
      <c r="J349" s="129"/>
      <c r="K349" s="129"/>
      <c r="L349" s="130"/>
      <c r="M349" s="130"/>
      <c r="N349" s="130"/>
      <c r="O349" s="131" t="str">
        <f t="shared" si="12"/>
        <v/>
      </c>
      <c r="P349" s="132"/>
      <c r="Q349" s="126"/>
      <c r="R349" s="126"/>
      <c r="S349" s="134"/>
      <c r="T349" s="134"/>
      <c r="U349" s="134"/>
      <c r="V349" s="127"/>
      <c r="W349" s="127"/>
      <c r="X349" s="127"/>
      <c r="Y349" s="127"/>
      <c r="Z349" s="135"/>
    </row>
    <row r="350" spans="1:26" s="136" customFormat="1" ht="82.8" customHeight="1" x14ac:dyDescent="0.3">
      <c r="A350" s="125">
        <v>345</v>
      </c>
      <c r="B350" s="126"/>
      <c r="C350" s="127"/>
      <c r="D350" s="128"/>
      <c r="E350" s="127"/>
      <c r="F350" s="127"/>
      <c r="G350" s="127"/>
      <c r="H350" s="127"/>
      <c r="I350" s="161" t="str">
        <f t="shared" si="11"/>
        <v/>
      </c>
      <c r="J350" s="129"/>
      <c r="K350" s="129"/>
      <c r="L350" s="130"/>
      <c r="M350" s="130"/>
      <c r="N350" s="130"/>
      <c r="O350" s="131" t="str">
        <f t="shared" si="12"/>
        <v/>
      </c>
      <c r="P350" s="132"/>
      <c r="Q350" s="126"/>
      <c r="R350" s="126"/>
      <c r="S350" s="134"/>
      <c r="T350" s="134"/>
      <c r="U350" s="134"/>
      <c r="V350" s="127"/>
      <c r="W350" s="127"/>
      <c r="X350" s="127"/>
      <c r="Y350" s="127"/>
      <c r="Z350" s="135"/>
    </row>
    <row r="351" spans="1:26" s="136" customFormat="1" ht="82.8" customHeight="1" x14ac:dyDescent="0.3">
      <c r="A351" s="125">
        <v>346</v>
      </c>
      <c r="B351" s="126"/>
      <c r="C351" s="127"/>
      <c r="D351" s="128"/>
      <c r="E351" s="127"/>
      <c r="F351" s="127"/>
      <c r="G351" s="127"/>
      <c r="H351" s="127"/>
      <c r="I351" s="161" t="str">
        <f t="shared" si="11"/>
        <v/>
      </c>
      <c r="J351" s="129"/>
      <c r="K351" s="129"/>
      <c r="L351" s="130"/>
      <c r="M351" s="130"/>
      <c r="N351" s="130"/>
      <c r="O351" s="131" t="str">
        <f t="shared" si="12"/>
        <v/>
      </c>
      <c r="P351" s="132"/>
      <c r="Q351" s="126"/>
      <c r="R351" s="126"/>
      <c r="S351" s="134"/>
      <c r="T351" s="134"/>
      <c r="U351" s="134"/>
      <c r="V351" s="127"/>
      <c r="W351" s="127"/>
      <c r="X351" s="127"/>
      <c r="Y351" s="127"/>
      <c r="Z351" s="135"/>
    </row>
    <row r="352" spans="1:26" s="136" customFormat="1" ht="82.8" customHeight="1" x14ac:dyDescent="0.3">
      <c r="A352" s="125">
        <v>347</v>
      </c>
      <c r="B352" s="126"/>
      <c r="C352" s="127"/>
      <c r="D352" s="128"/>
      <c r="E352" s="127"/>
      <c r="F352" s="127"/>
      <c r="G352" s="127"/>
      <c r="H352" s="127"/>
      <c r="I352" s="161" t="str">
        <f t="shared" si="11"/>
        <v/>
      </c>
      <c r="J352" s="129"/>
      <c r="K352" s="129"/>
      <c r="L352" s="130"/>
      <c r="M352" s="130"/>
      <c r="N352" s="130"/>
      <c r="O352" s="131" t="str">
        <f t="shared" si="12"/>
        <v/>
      </c>
      <c r="P352" s="132"/>
      <c r="Q352" s="126"/>
      <c r="R352" s="126"/>
      <c r="S352" s="134"/>
      <c r="T352" s="134"/>
      <c r="U352" s="134"/>
      <c r="V352" s="127"/>
      <c r="W352" s="127"/>
      <c r="X352" s="127"/>
      <c r="Y352" s="127"/>
      <c r="Z352" s="135"/>
    </row>
    <row r="353" spans="1:26" s="136" customFormat="1" ht="82.8" customHeight="1" x14ac:dyDescent="0.3">
      <c r="A353" s="125">
        <v>348</v>
      </c>
      <c r="B353" s="126"/>
      <c r="C353" s="127"/>
      <c r="D353" s="128"/>
      <c r="E353" s="127"/>
      <c r="F353" s="127"/>
      <c r="G353" s="127"/>
      <c r="H353" s="127"/>
      <c r="I353" s="161" t="str">
        <f t="shared" si="11"/>
        <v/>
      </c>
      <c r="J353" s="129"/>
      <c r="K353" s="129"/>
      <c r="L353" s="130"/>
      <c r="M353" s="130"/>
      <c r="N353" s="130"/>
      <c r="O353" s="131" t="str">
        <f t="shared" si="12"/>
        <v/>
      </c>
      <c r="P353" s="132"/>
      <c r="Q353" s="126"/>
      <c r="R353" s="126"/>
      <c r="S353" s="134"/>
      <c r="T353" s="134"/>
      <c r="U353" s="134"/>
      <c r="V353" s="127"/>
      <c r="W353" s="127"/>
      <c r="X353" s="127"/>
      <c r="Y353" s="127"/>
      <c r="Z353" s="135"/>
    </row>
    <row r="354" spans="1:26" s="136" customFormat="1" ht="82.8" customHeight="1" x14ac:dyDescent="0.3">
      <c r="A354" s="125">
        <v>349</v>
      </c>
      <c r="B354" s="126"/>
      <c r="C354" s="127"/>
      <c r="D354" s="128"/>
      <c r="E354" s="127"/>
      <c r="F354" s="127"/>
      <c r="G354" s="127"/>
      <c r="H354" s="127"/>
      <c r="I354" s="161" t="str">
        <f t="shared" si="11"/>
        <v/>
      </c>
      <c r="J354" s="129"/>
      <c r="K354" s="129"/>
      <c r="L354" s="130"/>
      <c r="M354" s="130"/>
      <c r="N354" s="130"/>
      <c r="O354" s="131" t="str">
        <f t="shared" si="12"/>
        <v/>
      </c>
      <c r="P354" s="132"/>
      <c r="Q354" s="126"/>
      <c r="R354" s="126"/>
      <c r="S354" s="134"/>
      <c r="T354" s="134"/>
      <c r="U354" s="134"/>
      <c r="V354" s="127"/>
      <c r="W354" s="127"/>
      <c r="X354" s="127"/>
      <c r="Y354" s="127"/>
      <c r="Z354" s="135"/>
    </row>
    <row r="355" spans="1:26" s="136" customFormat="1" ht="82.8" customHeight="1" x14ac:dyDescent="0.3">
      <c r="A355" s="125">
        <v>350</v>
      </c>
      <c r="B355" s="126"/>
      <c r="C355" s="127"/>
      <c r="D355" s="128"/>
      <c r="E355" s="127"/>
      <c r="F355" s="127"/>
      <c r="G355" s="127"/>
      <c r="H355" s="127"/>
      <c r="I355" s="161" t="str">
        <f t="shared" si="11"/>
        <v/>
      </c>
      <c r="J355" s="129"/>
      <c r="K355" s="129"/>
      <c r="L355" s="130"/>
      <c r="M355" s="130"/>
      <c r="N355" s="130"/>
      <c r="O355" s="131" t="str">
        <f t="shared" si="12"/>
        <v/>
      </c>
      <c r="P355" s="132"/>
      <c r="Q355" s="126"/>
      <c r="R355" s="126"/>
      <c r="S355" s="134"/>
      <c r="T355" s="134"/>
      <c r="U355" s="134"/>
      <c r="V355" s="127"/>
      <c r="W355" s="127"/>
      <c r="X355" s="127"/>
      <c r="Y355" s="127"/>
      <c r="Z355" s="135"/>
    </row>
    <row r="356" spans="1:26" s="136" customFormat="1" ht="82.8" customHeight="1" x14ac:dyDescent="0.3">
      <c r="A356" s="125">
        <v>351</v>
      </c>
      <c r="B356" s="126"/>
      <c r="C356" s="127"/>
      <c r="D356" s="128"/>
      <c r="E356" s="127"/>
      <c r="F356" s="127"/>
      <c r="G356" s="127"/>
      <c r="H356" s="127"/>
      <c r="I356" s="161" t="str">
        <f t="shared" si="11"/>
        <v/>
      </c>
      <c r="J356" s="129"/>
      <c r="K356" s="129"/>
      <c r="L356" s="130"/>
      <c r="M356" s="130"/>
      <c r="N356" s="130"/>
      <c r="O356" s="131" t="str">
        <f t="shared" si="12"/>
        <v/>
      </c>
      <c r="P356" s="132"/>
      <c r="Q356" s="126"/>
      <c r="R356" s="126"/>
      <c r="S356" s="134"/>
      <c r="T356" s="134"/>
      <c r="U356" s="134"/>
      <c r="V356" s="127"/>
      <c r="W356" s="127"/>
      <c r="X356" s="127"/>
      <c r="Y356" s="127"/>
      <c r="Z356" s="135"/>
    </row>
    <row r="357" spans="1:26" s="136" customFormat="1" ht="82.8" customHeight="1" x14ac:dyDescent="0.3">
      <c r="A357" s="125">
        <v>352</v>
      </c>
      <c r="B357" s="126"/>
      <c r="C357" s="127"/>
      <c r="D357" s="128"/>
      <c r="E357" s="127"/>
      <c r="F357" s="127"/>
      <c r="G357" s="127"/>
      <c r="H357" s="127"/>
      <c r="I357" s="161" t="str">
        <f t="shared" si="11"/>
        <v/>
      </c>
      <c r="J357" s="129"/>
      <c r="K357" s="129"/>
      <c r="L357" s="130"/>
      <c r="M357" s="130"/>
      <c r="N357" s="130"/>
      <c r="O357" s="131" t="str">
        <f t="shared" si="12"/>
        <v/>
      </c>
      <c r="P357" s="132"/>
      <c r="Q357" s="126"/>
      <c r="R357" s="126"/>
      <c r="S357" s="134"/>
      <c r="T357" s="134"/>
      <c r="U357" s="134"/>
      <c r="V357" s="127"/>
      <c r="W357" s="127"/>
      <c r="X357" s="127"/>
      <c r="Y357" s="127"/>
      <c r="Z357" s="135"/>
    </row>
    <row r="358" spans="1:26" s="136" customFormat="1" ht="82.8" customHeight="1" x14ac:dyDescent="0.3">
      <c r="A358" s="125">
        <v>353</v>
      </c>
      <c r="B358" s="126"/>
      <c r="C358" s="127"/>
      <c r="D358" s="128"/>
      <c r="E358" s="127"/>
      <c r="F358" s="127"/>
      <c r="G358" s="127"/>
      <c r="H358" s="127"/>
      <c r="I358" s="161" t="str">
        <f t="shared" si="11"/>
        <v/>
      </c>
      <c r="J358" s="129"/>
      <c r="K358" s="129"/>
      <c r="L358" s="130"/>
      <c r="M358" s="130"/>
      <c r="N358" s="130"/>
      <c r="O358" s="131" t="str">
        <f t="shared" si="12"/>
        <v/>
      </c>
      <c r="P358" s="132"/>
      <c r="Q358" s="126"/>
      <c r="R358" s="126"/>
      <c r="S358" s="134"/>
      <c r="T358" s="134"/>
      <c r="U358" s="134"/>
      <c r="V358" s="127"/>
      <c r="W358" s="127"/>
      <c r="X358" s="127"/>
      <c r="Y358" s="127"/>
      <c r="Z358" s="135"/>
    </row>
    <row r="359" spans="1:26" s="136" customFormat="1" ht="82.8" customHeight="1" x14ac:dyDescent="0.3">
      <c r="A359" s="125">
        <v>354</v>
      </c>
      <c r="B359" s="126"/>
      <c r="C359" s="127"/>
      <c r="D359" s="128"/>
      <c r="E359" s="127"/>
      <c r="F359" s="127"/>
      <c r="G359" s="127"/>
      <c r="H359" s="127"/>
      <c r="I359" s="161" t="str">
        <f t="shared" si="11"/>
        <v/>
      </c>
      <c r="J359" s="129"/>
      <c r="K359" s="129"/>
      <c r="L359" s="130"/>
      <c r="M359" s="130"/>
      <c r="N359" s="130"/>
      <c r="O359" s="131" t="str">
        <f t="shared" si="12"/>
        <v/>
      </c>
      <c r="P359" s="132"/>
      <c r="Q359" s="126"/>
      <c r="R359" s="126"/>
      <c r="S359" s="134"/>
      <c r="T359" s="134"/>
      <c r="U359" s="134"/>
      <c r="V359" s="127"/>
      <c r="W359" s="127"/>
      <c r="X359" s="127"/>
      <c r="Y359" s="127"/>
      <c r="Z359" s="135"/>
    </row>
    <row r="360" spans="1:26" s="136" customFormat="1" ht="82.8" customHeight="1" x14ac:dyDescent="0.3">
      <c r="A360" s="125">
        <v>355</v>
      </c>
      <c r="B360" s="126"/>
      <c r="C360" s="127"/>
      <c r="D360" s="128"/>
      <c r="E360" s="127"/>
      <c r="F360" s="127"/>
      <c r="G360" s="127"/>
      <c r="H360" s="127"/>
      <c r="I360" s="161" t="str">
        <f t="shared" si="11"/>
        <v/>
      </c>
      <c r="J360" s="129"/>
      <c r="K360" s="129"/>
      <c r="L360" s="130"/>
      <c r="M360" s="130"/>
      <c r="N360" s="130"/>
      <c r="O360" s="131" t="str">
        <f t="shared" si="12"/>
        <v/>
      </c>
      <c r="P360" s="132"/>
      <c r="Q360" s="126"/>
      <c r="R360" s="126"/>
      <c r="S360" s="134"/>
      <c r="T360" s="134"/>
      <c r="U360" s="134"/>
      <c r="V360" s="127"/>
      <c r="W360" s="127"/>
      <c r="X360" s="127"/>
      <c r="Y360" s="127"/>
      <c r="Z360" s="135"/>
    </row>
    <row r="361" spans="1:26" s="136" customFormat="1" ht="82.8" customHeight="1" x14ac:dyDescent="0.3">
      <c r="A361" s="125">
        <v>356</v>
      </c>
      <c r="B361" s="126"/>
      <c r="C361" s="127"/>
      <c r="D361" s="128"/>
      <c r="E361" s="127"/>
      <c r="F361" s="127"/>
      <c r="G361" s="127"/>
      <c r="H361" s="127"/>
      <c r="I361" s="161" t="str">
        <f t="shared" si="11"/>
        <v/>
      </c>
      <c r="J361" s="129"/>
      <c r="K361" s="129"/>
      <c r="L361" s="130"/>
      <c r="M361" s="130"/>
      <c r="N361" s="130"/>
      <c r="O361" s="131" t="str">
        <f t="shared" si="12"/>
        <v/>
      </c>
      <c r="P361" s="132"/>
      <c r="Q361" s="126"/>
      <c r="R361" s="126"/>
      <c r="S361" s="134"/>
      <c r="T361" s="134"/>
      <c r="U361" s="134"/>
      <c r="V361" s="127"/>
      <c r="W361" s="127"/>
      <c r="X361" s="127"/>
      <c r="Y361" s="127"/>
      <c r="Z361" s="135"/>
    </row>
    <row r="362" spans="1:26" s="136" customFormat="1" ht="82.8" customHeight="1" x14ac:dyDescent="0.3">
      <c r="A362" s="125">
        <v>357</v>
      </c>
      <c r="B362" s="126"/>
      <c r="C362" s="127"/>
      <c r="D362" s="128"/>
      <c r="E362" s="127"/>
      <c r="F362" s="127"/>
      <c r="G362" s="127"/>
      <c r="H362" s="127"/>
      <c r="I362" s="161" t="str">
        <f t="shared" si="11"/>
        <v/>
      </c>
      <c r="J362" s="129"/>
      <c r="K362" s="129"/>
      <c r="L362" s="130"/>
      <c r="M362" s="130"/>
      <c r="N362" s="130"/>
      <c r="O362" s="131" t="str">
        <f t="shared" si="12"/>
        <v/>
      </c>
      <c r="P362" s="132"/>
      <c r="Q362" s="126"/>
      <c r="R362" s="126"/>
      <c r="S362" s="134"/>
      <c r="T362" s="134"/>
      <c r="U362" s="134"/>
      <c r="V362" s="127"/>
      <c r="W362" s="127"/>
      <c r="X362" s="127"/>
      <c r="Y362" s="127"/>
      <c r="Z362" s="135"/>
    </row>
    <row r="363" spans="1:26" s="136" customFormat="1" ht="82.8" customHeight="1" x14ac:dyDescent="0.3">
      <c r="A363" s="125">
        <v>358</v>
      </c>
      <c r="B363" s="126"/>
      <c r="C363" s="127"/>
      <c r="D363" s="128"/>
      <c r="E363" s="127"/>
      <c r="F363" s="127"/>
      <c r="G363" s="127"/>
      <c r="H363" s="127"/>
      <c r="I363" s="161" t="str">
        <f t="shared" si="11"/>
        <v/>
      </c>
      <c r="J363" s="129"/>
      <c r="K363" s="129"/>
      <c r="L363" s="130"/>
      <c r="M363" s="130"/>
      <c r="N363" s="130"/>
      <c r="O363" s="131" t="str">
        <f t="shared" si="12"/>
        <v/>
      </c>
      <c r="P363" s="132"/>
      <c r="Q363" s="126"/>
      <c r="R363" s="126"/>
      <c r="S363" s="134"/>
      <c r="T363" s="134"/>
      <c r="U363" s="134"/>
      <c r="V363" s="127"/>
      <c r="W363" s="127"/>
      <c r="X363" s="127"/>
      <c r="Y363" s="127"/>
      <c r="Z363" s="135"/>
    </row>
    <row r="364" spans="1:26" s="136" customFormat="1" ht="82.8" customHeight="1" x14ac:dyDescent="0.3">
      <c r="A364" s="125">
        <v>359</v>
      </c>
      <c r="B364" s="126"/>
      <c r="C364" s="127"/>
      <c r="D364" s="128"/>
      <c r="E364" s="127"/>
      <c r="F364" s="127"/>
      <c r="G364" s="127"/>
      <c r="H364" s="127"/>
      <c r="I364" s="161" t="str">
        <f t="shared" si="11"/>
        <v/>
      </c>
      <c r="J364" s="129"/>
      <c r="K364" s="129"/>
      <c r="L364" s="130"/>
      <c r="M364" s="130"/>
      <c r="N364" s="130"/>
      <c r="O364" s="131" t="str">
        <f t="shared" si="12"/>
        <v/>
      </c>
      <c r="P364" s="132"/>
      <c r="Q364" s="126"/>
      <c r="R364" s="126"/>
      <c r="S364" s="134"/>
      <c r="T364" s="134"/>
      <c r="U364" s="134"/>
      <c r="V364" s="127"/>
      <c r="W364" s="127"/>
      <c r="X364" s="127"/>
      <c r="Y364" s="127"/>
      <c r="Z364" s="135"/>
    </row>
    <row r="365" spans="1:26" s="136" customFormat="1" ht="82.8" customHeight="1" x14ac:dyDescent="0.3">
      <c r="A365" s="125">
        <v>360</v>
      </c>
      <c r="B365" s="126"/>
      <c r="C365" s="127"/>
      <c r="D365" s="128"/>
      <c r="E365" s="127"/>
      <c r="F365" s="127"/>
      <c r="G365" s="127"/>
      <c r="H365" s="127"/>
      <c r="I365" s="161" t="str">
        <f t="shared" si="11"/>
        <v/>
      </c>
      <c r="J365" s="129"/>
      <c r="K365" s="129"/>
      <c r="L365" s="130"/>
      <c r="M365" s="130"/>
      <c r="N365" s="130"/>
      <c r="O365" s="131" t="str">
        <f t="shared" si="12"/>
        <v/>
      </c>
      <c r="P365" s="132"/>
      <c r="Q365" s="126"/>
      <c r="R365" s="126"/>
      <c r="S365" s="134"/>
      <c r="T365" s="134"/>
      <c r="U365" s="134"/>
      <c r="V365" s="127"/>
      <c r="W365" s="127"/>
      <c r="X365" s="127"/>
      <c r="Y365" s="127"/>
      <c r="Z365" s="135"/>
    </row>
    <row r="366" spans="1:26" s="136" customFormat="1" ht="82.8" customHeight="1" x14ac:dyDescent="0.3">
      <c r="A366" s="125">
        <v>361</v>
      </c>
      <c r="B366" s="126"/>
      <c r="C366" s="127"/>
      <c r="D366" s="128"/>
      <c r="E366" s="127"/>
      <c r="F366" s="127"/>
      <c r="G366" s="127"/>
      <c r="H366" s="127"/>
      <c r="I366" s="161" t="str">
        <f t="shared" si="11"/>
        <v/>
      </c>
      <c r="J366" s="129"/>
      <c r="K366" s="129"/>
      <c r="L366" s="130"/>
      <c r="M366" s="130"/>
      <c r="N366" s="130"/>
      <c r="O366" s="131" t="str">
        <f t="shared" si="12"/>
        <v/>
      </c>
      <c r="P366" s="132"/>
      <c r="Q366" s="126"/>
      <c r="R366" s="126"/>
      <c r="S366" s="134"/>
      <c r="T366" s="134"/>
      <c r="U366" s="134"/>
      <c r="V366" s="127"/>
      <c r="W366" s="127"/>
      <c r="X366" s="127"/>
      <c r="Y366" s="127"/>
      <c r="Z366" s="135"/>
    </row>
    <row r="367" spans="1:26" s="136" customFormat="1" ht="82.8" customHeight="1" x14ac:dyDescent="0.3">
      <c r="A367" s="125">
        <v>362</v>
      </c>
      <c r="B367" s="126"/>
      <c r="C367" s="127"/>
      <c r="D367" s="128"/>
      <c r="E367" s="127"/>
      <c r="F367" s="127"/>
      <c r="G367" s="127"/>
      <c r="H367" s="127"/>
      <c r="I367" s="161" t="str">
        <f t="shared" si="11"/>
        <v/>
      </c>
      <c r="J367" s="129"/>
      <c r="K367" s="129"/>
      <c r="L367" s="130"/>
      <c r="M367" s="130"/>
      <c r="N367" s="130"/>
      <c r="O367" s="131" t="str">
        <f t="shared" si="12"/>
        <v/>
      </c>
      <c r="P367" s="132"/>
      <c r="Q367" s="126"/>
      <c r="R367" s="126"/>
      <c r="S367" s="134"/>
      <c r="T367" s="134"/>
      <c r="U367" s="134"/>
      <c r="V367" s="127"/>
      <c r="W367" s="127"/>
      <c r="X367" s="127"/>
      <c r="Y367" s="127"/>
      <c r="Z367" s="135"/>
    </row>
    <row r="368" spans="1:26" s="136" customFormat="1" ht="82.8" customHeight="1" x14ac:dyDescent="0.3">
      <c r="A368" s="125">
        <v>363</v>
      </c>
      <c r="B368" s="126"/>
      <c r="C368" s="127"/>
      <c r="D368" s="128"/>
      <c r="E368" s="127"/>
      <c r="F368" s="127"/>
      <c r="G368" s="127"/>
      <c r="H368" s="127"/>
      <c r="I368" s="161" t="str">
        <f t="shared" si="11"/>
        <v/>
      </c>
      <c r="J368" s="129"/>
      <c r="K368" s="129"/>
      <c r="L368" s="130"/>
      <c r="M368" s="130"/>
      <c r="N368" s="130"/>
      <c r="O368" s="131" t="str">
        <f t="shared" si="12"/>
        <v/>
      </c>
      <c r="P368" s="132"/>
      <c r="Q368" s="126"/>
      <c r="R368" s="126"/>
      <c r="S368" s="134"/>
      <c r="T368" s="134"/>
      <c r="U368" s="134"/>
      <c r="V368" s="127"/>
      <c r="W368" s="127"/>
      <c r="X368" s="127"/>
      <c r="Y368" s="127"/>
      <c r="Z368" s="135"/>
    </row>
    <row r="369" spans="1:26" s="136" customFormat="1" ht="82.8" customHeight="1" x14ac:dyDescent="0.3">
      <c r="A369" s="125">
        <v>364</v>
      </c>
      <c r="B369" s="126"/>
      <c r="C369" s="127"/>
      <c r="D369" s="128"/>
      <c r="E369" s="127"/>
      <c r="F369" s="127"/>
      <c r="G369" s="127"/>
      <c r="H369" s="127"/>
      <c r="I369" s="161" t="str">
        <f t="shared" si="11"/>
        <v/>
      </c>
      <c r="J369" s="129"/>
      <c r="K369" s="129"/>
      <c r="L369" s="130"/>
      <c r="M369" s="130"/>
      <c r="N369" s="130"/>
      <c r="O369" s="131" t="str">
        <f t="shared" si="12"/>
        <v/>
      </c>
      <c r="P369" s="132"/>
      <c r="Q369" s="126"/>
      <c r="R369" s="126"/>
      <c r="S369" s="134"/>
      <c r="T369" s="134"/>
      <c r="U369" s="134"/>
      <c r="V369" s="127"/>
      <c r="W369" s="127"/>
      <c r="X369" s="127"/>
      <c r="Y369" s="127"/>
      <c r="Z369" s="135"/>
    </row>
    <row r="370" spans="1:26" s="136" customFormat="1" ht="82.8" customHeight="1" x14ac:dyDescent="0.3">
      <c r="A370" s="125">
        <v>365</v>
      </c>
      <c r="B370" s="126"/>
      <c r="C370" s="127"/>
      <c r="D370" s="128"/>
      <c r="E370" s="127"/>
      <c r="F370" s="127"/>
      <c r="G370" s="127"/>
      <c r="H370" s="127"/>
      <c r="I370" s="161" t="str">
        <f t="shared" si="11"/>
        <v/>
      </c>
      <c r="J370" s="129"/>
      <c r="K370" s="129"/>
      <c r="L370" s="130"/>
      <c r="M370" s="130"/>
      <c r="N370" s="130"/>
      <c r="O370" s="131" t="str">
        <f t="shared" si="12"/>
        <v/>
      </c>
      <c r="P370" s="132"/>
      <c r="Q370" s="126"/>
      <c r="R370" s="126"/>
      <c r="S370" s="134"/>
      <c r="T370" s="134"/>
      <c r="U370" s="134"/>
      <c r="V370" s="127"/>
      <c r="W370" s="127"/>
      <c r="X370" s="127"/>
      <c r="Y370" s="127"/>
      <c r="Z370" s="135"/>
    </row>
    <row r="371" spans="1:26" s="136" customFormat="1" ht="82.8" customHeight="1" x14ac:dyDescent="0.3">
      <c r="A371" s="125">
        <v>366</v>
      </c>
      <c r="B371" s="126"/>
      <c r="C371" s="127"/>
      <c r="D371" s="128"/>
      <c r="E371" s="127"/>
      <c r="F371" s="127"/>
      <c r="G371" s="127"/>
      <c r="H371" s="127"/>
      <c r="I371" s="161" t="str">
        <f t="shared" si="11"/>
        <v/>
      </c>
      <c r="J371" s="129"/>
      <c r="K371" s="129"/>
      <c r="L371" s="130"/>
      <c r="M371" s="130"/>
      <c r="N371" s="130"/>
      <c r="O371" s="131" t="str">
        <f t="shared" si="12"/>
        <v/>
      </c>
      <c r="P371" s="132"/>
      <c r="Q371" s="126"/>
      <c r="R371" s="126"/>
      <c r="S371" s="134"/>
      <c r="T371" s="134"/>
      <c r="U371" s="134"/>
      <c r="V371" s="127"/>
      <c r="W371" s="127"/>
      <c r="X371" s="127"/>
      <c r="Y371" s="127"/>
      <c r="Z371" s="135"/>
    </row>
    <row r="372" spans="1:26" s="136" customFormat="1" ht="82.8" customHeight="1" x14ac:dyDescent="0.3">
      <c r="A372" s="125">
        <v>367</v>
      </c>
      <c r="B372" s="126"/>
      <c r="C372" s="127"/>
      <c r="D372" s="128"/>
      <c r="E372" s="127"/>
      <c r="F372" s="127"/>
      <c r="G372" s="127"/>
      <c r="H372" s="127"/>
      <c r="I372" s="161" t="str">
        <f t="shared" si="11"/>
        <v/>
      </c>
      <c r="J372" s="129"/>
      <c r="K372" s="129"/>
      <c r="L372" s="130"/>
      <c r="M372" s="130"/>
      <c r="N372" s="130"/>
      <c r="O372" s="131" t="str">
        <f t="shared" si="12"/>
        <v/>
      </c>
      <c r="P372" s="132"/>
      <c r="Q372" s="126"/>
      <c r="R372" s="126"/>
      <c r="S372" s="134"/>
      <c r="T372" s="134"/>
      <c r="U372" s="134"/>
      <c r="V372" s="127"/>
      <c r="W372" s="127"/>
      <c r="X372" s="127"/>
      <c r="Y372" s="127"/>
      <c r="Z372" s="135"/>
    </row>
    <row r="373" spans="1:26" s="136" customFormat="1" ht="82.8" customHeight="1" x14ac:dyDescent="0.3">
      <c r="A373" s="125">
        <v>368</v>
      </c>
      <c r="B373" s="126"/>
      <c r="C373" s="127"/>
      <c r="D373" s="128"/>
      <c r="E373" s="127"/>
      <c r="F373" s="127"/>
      <c r="G373" s="127"/>
      <c r="H373" s="127"/>
      <c r="I373" s="161" t="str">
        <f t="shared" si="11"/>
        <v/>
      </c>
      <c r="J373" s="129"/>
      <c r="K373" s="129"/>
      <c r="L373" s="130"/>
      <c r="M373" s="130"/>
      <c r="N373" s="130"/>
      <c r="O373" s="131" t="str">
        <f t="shared" si="12"/>
        <v/>
      </c>
      <c r="P373" s="132"/>
      <c r="Q373" s="126"/>
      <c r="R373" s="126"/>
      <c r="S373" s="134"/>
      <c r="T373" s="134"/>
      <c r="U373" s="134"/>
      <c r="V373" s="127"/>
      <c r="W373" s="127"/>
      <c r="X373" s="127"/>
      <c r="Y373" s="127"/>
      <c r="Z373" s="135"/>
    </row>
    <row r="374" spans="1:26" s="136" customFormat="1" ht="82.8" customHeight="1" x14ac:dyDescent="0.3">
      <c r="A374" s="125">
        <v>369</v>
      </c>
      <c r="B374" s="126"/>
      <c r="C374" s="127"/>
      <c r="D374" s="128"/>
      <c r="E374" s="127"/>
      <c r="F374" s="127"/>
      <c r="G374" s="127"/>
      <c r="H374" s="127"/>
      <c r="I374" s="161" t="str">
        <f t="shared" si="11"/>
        <v/>
      </c>
      <c r="J374" s="129"/>
      <c r="K374" s="129"/>
      <c r="L374" s="130"/>
      <c r="M374" s="130"/>
      <c r="N374" s="130"/>
      <c r="O374" s="131" t="str">
        <f t="shared" si="12"/>
        <v/>
      </c>
      <c r="P374" s="132"/>
      <c r="Q374" s="126"/>
      <c r="R374" s="126"/>
      <c r="S374" s="134"/>
      <c r="T374" s="134"/>
      <c r="U374" s="134"/>
      <c r="V374" s="127"/>
      <c r="W374" s="127"/>
      <c r="X374" s="127"/>
      <c r="Y374" s="127"/>
      <c r="Z374" s="135"/>
    </row>
    <row r="375" spans="1:26" s="136" customFormat="1" ht="82.8" customHeight="1" x14ac:dyDescent="0.3">
      <c r="A375" s="125">
        <v>370</v>
      </c>
      <c r="B375" s="126"/>
      <c r="C375" s="127"/>
      <c r="D375" s="128"/>
      <c r="E375" s="127"/>
      <c r="F375" s="127"/>
      <c r="G375" s="127"/>
      <c r="H375" s="127"/>
      <c r="I375" s="161" t="str">
        <f t="shared" si="11"/>
        <v/>
      </c>
      <c r="J375" s="129"/>
      <c r="K375" s="129"/>
      <c r="L375" s="130"/>
      <c r="M375" s="130"/>
      <c r="N375" s="130"/>
      <c r="O375" s="131" t="str">
        <f t="shared" si="12"/>
        <v/>
      </c>
      <c r="P375" s="132"/>
      <c r="Q375" s="126"/>
      <c r="R375" s="126"/>
      <c r="S375" s="134"/>
      <c r="T375" s="134"/>
      <c r="U375" s="134"/>
      <c r="V375" s="127"/>
      <c r="W375" s="127"/>
      <c r="X375" s="127"/>
      <c r="Y375" s="127"/>
      <c r="Z375" s="135"/>
    </row>
    <row r="376" spans="1:26" s="136" customFormat="1" ht="82.8" customHeight="1" x14ac:dyDescent="0.3">
      <c r="A376" s="125">
        <v>371</v>
      </c>
      <c r="B376" s="126"/>
      <c r="C376" s="127"/>
      <c r="D376" s="128"/>
      <c r="E376" s="127"/>
      <c r="F376" s="127"/>
      <c r="G376" s="127"/>
      <c r="H376" s="127"/>
      <c r="I376" s="161" t="str">
        <f t="shared" si="11"/>
        <v/>
      </c>
      <c r="J376" s="129"/>
      <c r="K376" s="129"/>
      <c r="L376" s="130"/>
      <c r="M376" s="130"/>
      <c r="N376" s="130"/>
      <c r="O376" s="131" t="str">
        <f t="shared" si="12"/>
        <v/>
      </c>
      <c r="P376" s="132"/>
      <c r="Q376" s="126"/>
      <c r="R376" s="126"/>
      <c r="S376" s="134"/>
      <c r="T376" s="134"/>
      <c r="U376" s="134"/>
      <c r="V376" s="127"/>
      <c r="W376" s="127"/>
      <c r="X376" s="127"/>
      <c r="Y376" s="127"/>
      <c r="Z376" s="135"/>
    </row>
    <row r="377" spans="1:26" s="136" customFormat="1" ht="82.8" customHeight="1" x14ac:dyDescent="0.3">
      <c r="A377" s="125">
        <v>372</v>
      </c>
      <c r="B377" s="126"/>
      <c r="C377" s="127"/>
      <c r="D377" s="128"/>
      <c r="E377" s="127"/>
      <c r="F377" s="127"/>
      <c r="G377" s="127"/>
      <c r="H377" s="127"/>
      <c r="I377" s="161" t="str">
        <f t="shared" si="11"/>
        <v/>
      </c>
      <c r="J377" s="129"/>
      <c r="K377" s="129"/>
      <c r="L377" s="130"/>
      <c r="M377" s="130"/>
      <c r="N377" s="130"/>
      <c r="O377" s="131" t="str">
        <f t="shared" si="12"/>
        <v/>
      </c>
      <c r="P377" s="132"/>
      <c r="Q377" s="126"/>
      <c r="R377" s="126"/>
      <c r="S377" s="134"/>
      <c r="T377" s="134"/>
      <c r="U377" s="134"/>
      <c r="V377" s="127"/>
      <c r="W377" s="127"/>
      <c r="X377" s="127"/>
      <c r="Y377" s="127"/>
      <c r="Z377" s="135"/>
    </row>
    <row r="378" spans="1:26" s="136" customFormat="1" ht="82.8" customHeight="1" x14ac:dyDescent="0.3">
      <c r="A378" s="125">
        <v>373</v>
      </c>
      <c r="B378" s="126"/>
      <c r="C378" s="127"/>
      <c r="D378" s="128"/>
      <c r="E378" s="127"/>
      <c r="F378" s="127"/>
      <c r="G378" s="127"/>
      <c r="H378" s="127"/>
      <c r="I378" s="161" t="str">
        <f t="shared" si="11"/>
        <v/>
      </c>
      <c r="J378" s="129"/>
      <c r="K378" s="129"/>
      <c r="L378" s="130"/>
      <c r="M378" s="130"/>
      <c r="N378" s="130"/>
      <c r="O378" s="131" t="str">
        <f t="shared" si="12"/>
        <v/>
      </c>
      <c r="P378" s="132"/>
      <c r="Q378" s="126"/>
      <c r="R378" s="126"/>
      <c r="S378" s="134"/>
      <c r="T378" s="134"/>
      <c r="U378" s="134"/>
      <c r="V378" s="127"/>
      <c r="W378" s="127"/>
      <c r="X378" s="127"/>
      <c r="Y378" s="127"/>
      <c r="Z378" s="135"/>
    </row>
    <row r="379" spans="1:26" s="136" customFormat="1" ht="82.8" customHeight="1" x14ac:dyDescent="0.3">
      <c r="A379" s="125">
        <v>374</v>
      </c>
      <c r="B379" s="126"/>
      <c r="C379" s="127"/>
      <c r="D379" s="128"/>
      <c r="E379" s="127"/>
      <c r="F379" s="127"/>
      <c r="G379" s="127"/>
      <c r="H379" s="127"/>
      <c r="I379" s="161" t="str">
        <f t="shared" si="11"/>
        <v/>
      </c>
      <c r="J379" s="129"/>
      <c r="K379" s="129"/>
      <c r="L379" s="130"/>
      <c r="M379" s="130"/>
      <c r="N379" s="130"/>
      <c r="O379" s="131" t="str">
        <f t="shared" si="12"/>
        <v/>
      </c>
      <c r="P379" s="132"/>
      <c r="Q379" s="126"/>
      <c r="R379" s="126"/>
      <c r="S379" s="134"/>
      <c r="T379" s="134"/>
      <c r="U379" s="134"/>
      <c r="V379" s="127"/>
      <c r="W379" s="127"/>
      <c r="X379" s="127"/>
      <c r="Y379" s="127"/>
      <c r="Z379" s="135"/>
    </row>
    <row r="380" spans="1:26" s="136" customFormat="1" ht="82.8" customHeight="1" x14ac:dyDescent="0.3">
      <c r="A380" s="125">
        <v>375</v>
      </c>
      <c r="B380" s="126"/>
      <c r="C380" s="127"/>
      <c r="D380" s="128"/>
      <c r="E380" s="127"/>
      <c r="F380" s="127"/>
      <c r="G380" s="127"/>
      <c r="H380" s="127"/>
      <c r="I380" s="161" t="str">
        <f t="shared" si="11"/>
        <v/>
      </c>
      <c r="J380" s="129"/>
      <c r="K380" s="129"/>
      <c r="L380" s="130"/>
      <c r="M380" s="130"/>
      <c r="N380" s="130"/>
      <c r="O380" s="131" t="str">
        <f t="shared" si="12"/>
        <v/>
      </c>
      <c r="P380" s="132"/>
      <c r="Q380" s="126"/>
      <c r="R380" s="126"/>
      <c r="S380" s="134"/>
      <c r="T380" s="134"/>
      <c r="U380" s="134"/>
      <c r="V380" s="127"/>
      <c r="W380" s="127"/>
      <c r="X380" s="127"/>
      <c r="Y380" s="127"/>
      <c r="Z380" s="135"/>
    </row>
    <row r="381" spans="1:26" s="136" customFormat="1" ht="82.8" customHeight="1" x14ac:dyDescent="0.3">
      <c r="A381" s="125">
        <v>376</v>
      </c>
      <c r="B381" s="126"/>
      <c r="C381" s="127"/>
      <c r="D381" s="128"/>
      <c r="E381" s="127"/>
      <c r="F381" s="127"/>
      <c r="G381" s="127"/>
      <c r="H381" s="127"/>
      <c r="I381" s="161" t="str">
        <f t="shared" si="11"/>
        <v/>
      </c>
      <c r="J381" s="129"/>
      <c r="K381" s="129"/>
      <c r="L381" s="130"/>
      <c r="M381" s="130"/>
      <c r="N381" s="130"/>
      <c r="O381" s="131" t="str">
        <f t="shared" si="12"/>
        <v/>
      </c>
      <c r="P381" s="132"/>
      <c r="Q381" s="126"/>
      <c r="R381" s="126"/>
      <c r="S381" s="134"/>
      <c r="T381" s="134"/>
      <c r="U381" s="134"/>
      <c r="V381" s="127"/>
      <c r="W381" s="127"/>
      <c r="X381" s="127"/>
      <c r="Y381" s="127"/>
      <c r="Z381" s="135"/>
    </row>
    <row r="382" spans="1:26" s="136" customFormat="1" ht="82.8" customHeight="1" x14ac:dyDescent="0.3">
      <c r="A382" s="125">
        <v>377</v>
      </c>
      <c r="B382" s="126"/>
      <c r="C382" s="127"/>
      <c r="D382" s="128"/>
      <c r="E382" s="127"/>
      <c r="F382" s="127"/>
      <c r="G382" s="127"/>
      <c r="H382" s="127"/>
      <c r="I382" s="161" t="str">
        <f t="shared" si="11"/>
        <v/>
      </c>
      <c r="J382" s="129"/>
      <c r="K382" s="129"/>
      <c r="L382" s="130"/>
      <c r="M382" s="130"/>
      <c r="N382" s="130"/>
      <c r="O382" s="131" t="str">
        <f t="shared" si="12"/>
        <v/>
      </c>
      <c r="P382" s="132"/>
      <c r="Q382" s="126"/>
      <c r="R382" s="126"/>
      <c r="S382" s="134"/>
      <c r="T382" s="134"/>
      <c r="U382" s="134"/>
      <c r="V382" s="127"/>
      <c r="W382" s="127"/>
      <c r="X382" s="127"/>
      <c r="Y382" s="127"/>
      <c r="Z382" s="135"/>
    </row>
    <row r="383" spans="1:26" s="136" customFormat="1" ht="82.8" customHeight="1" x14ac:dyDescent="0.3">
      <c r="A383" s="125">
        <v>378</v>
      </c>
      <c r="B383" s="126"/>
      <c r="C383" s="127"/>
      <c r="D383" s="128"/>
      <c r="E383" s="127"/>
      <c r="F383" s="127"/>
      <c r="G383" s="127"/>
      <c r="H383" s="127"/>
      <c r="I383" s="161" t="str">
        <f t="shared" si="11"/>
        <v/>
      </c>
      <c r="J383" s="129"/>
      <c r="K383" s="129"/>
      <c r="L383" s="130"/>
      <c r="M383" s="130"/>
      <c r="N383" s="130"/>
      <c r="O383" s="131" t="str">
        <f t="shared" si="12"/>
        <v/>
      </c>
      <c r="P383" s="132"/>
      <c r="Q383" s="126"/>
      <c r="R383" s="126"/>
      <c r="S383" s="134"/>
      <c r="T383" s="134"/>
      <c r="U383" s="134"/>
      <c r="V383" s="127"/>
      <c r="W383" s="127"/>
      <c r="X383" s="127"/>
      <c r="Y383" s="127"/>
      <c r="Z383" s="135"/>
    </row>
    <row r="384" spans="1:26" s="136" customFormat="1" ht="82.8" customHeight="1" x14ac:dyDescent="0.3">
      <c r="A384" s="125">
        <v>379</v>
      </c>
      <c r="B384" s="126"/>
      <c r="C384" s="127"/>
      <c r="D384" s="128"/>
      <c r="E384" s="127"/>
      <c r="F384" s="127"/>
      <c r="G384" s="127"/>
      <c r="H384" s="127"/>
      <c r="I384" s="161" t="str">
        <f t="shared" si="11"/>
        <v/>
      </c>
      <c r="J384" s="129"/>
      <c r="K384" s="129"/>
      <c r="L384" s="130"/>
      <c r="M384" s="130"/>
      <c r="N384" s="130"/>
      <c r="O384" s="131" t="str">
        <f t="shared" si="12"/>
        <v/>
      </c>
      <c r="P384" s="132"/>
      <c r="Q384" s="126"/>
      <c r="R384" s="126"/>
      <c r="S384" s="134"/>
      <c r="T384" s="134"/>
      <c r="U384" s="134"/>
      <c r="V384" s="127"/>
      <c r="W384" s="127"/>
      <c r="X384" s="127"/>
      <c r="Y384" s="127"/>
      <c r="Z384" s="135"/>
    </row>
    <row r="385" spans="1:26" s="136" customFormat="1" ht="82.8" customHeight="1" x14ac:dyDescent="0.3">
      <c r="A385" s="125">
        <v>380</v>
      </c>
      <c r="B385" s="126"/>
      <c r="C385" s="127"/>
      <c r="D385" s="128"/>
      <c r="E385" s="127"/>
      <c r="F385" s="127"/>
      <c r="G385" s="127"/>
      <c r="H385" s="127"/>
      <c r="I385" s="161" t="str">
        <f t="shared" si="11"/>
        <v/>
      </c>
      <c r="J385" s="129"/>
      <c r="K385" s="129"/>
      <c r="L385" s="130"/>
      <c r="M385" s="130"/>
      <c r="N385" s="130"/>
      <c r="O385" s="131" t="str">
        <f t="shared" si="12"/>
        <v/>
      </c>
      <c r="P385" s="132"/>
      <c r="Q385" s="126"/>
      <c r="R385" s="126"/>
      <c r="S385" s="134"/>
      <c r="T385" s="134"/>
      <c r="U385" s="134"/>
      <c r="V385" s="127"/>
      <c r="W385" s="127"/>
      <c r="X385" s="127"/>
      <c r="Y385" s="127"/>
      <c r="Z385" s="135"/>
    </row>
    <row r="386" spans="1:26" s="136" customFormat="1" ht="82.8" customHeight="1" x14ac:dyDescent="0.3">
      <c r="A386" s="125">
        <v>381</v>
      </c>
      <c r="B386" s="126"/>
      <c r="C386" s="127"/>
      <c r="D386" s="128"/>
      <c r="E386" s="127"/>
      <c r="F386" s="127"/>
      <c r="G386" s="127"/>
      <c r="H386" s="127"/>
      <c r="I386" s="161" t="str">
        <f t="shared" si="11"/>
        <v/>
      </c>
      <c r="J386" s="129"/>
      <c r="K386" s="129"/>
      <c r="L386" s="130"/>
      <c r="M386" s="130"/>
      <c r="N386" s="130"/>
      <c r="O386" s="131" t="str">
        <f t="shared" si="12"/>
        <v/>
      </c>
      <c r="P386" s="132"/>
      <c r="Q386" s="126"/>
      <c r="R386" s="126"/>
      <c r="S386" s="134"/>
      <c r="T386" s="134"/>
      <c r="U386" s="134"/>
      <c r="V386" s="127"/>
      <c r="W386" s="127"/>
      <c r="X386" s="127"/>
      <c r="Y386" s="127"/>
      <c r="Z386" s="135"/>
    </row>
    <row r="387" spans="1:26" s="136" customFormat="1" ht="82.8" customHeight="1" x14ac:dyDescent="0.3">
      <c r="A387" s="125">
        <v>382</v>
      </c>
      <c r="B387" s="126"/>
      <c r="C387" s="127"/>
      <c r="D387" s="128"/>
      <c r="E387" s="127"/>
      <c r="F387" s="127"/>
      <c r="G387" s="127"/>
      <c r="H387" s="127"/>
      <c r="I387" s="161" t="str">
        <f t="shared" si="11"/>
        <v/>
      </c>
      <c r="J387" s="129"/>
      <c r="K387" s="129"/>
      <c r="L387" s="130"/>
      <c r="M387" s="130"/>
      <c r="N387" s="130"/>
      <c r="O387" s="131" t="str">
        <f t="shared" si="12"/>
        <v/>
      </c>
      <c r="P387" s="132"/>
      <c r="Q387" s="126"/>
      <c r="R387" s="126"/>
      <c r="S387" s="134"/>
      <c r="T387" s="134"/>
      <c r="U387" s="134"/>
      <c r="V387" s="127"/>
      <c r="W387" s="127"/>
      <c r="X387" s="127"/>
      <c r="Y387" s="127"/>
      <c r="Z387" s="135"/>
    </row>
    <row r="388" spans="1:26" s="136" customFormat="1" ht="82.8" customHeight="1" x14ac:dyDescent="0.3">
      <c r="A388" s="125">
        <v>383</v>
      </c>
      <c r="B388" s="126"/>
      <c r="C388" s="127"/>
      <c r="D388" s="128"/>
      <c r="E388" s="127"/>
      <c r="F388" s="127"/>
      <c r="G388" s="127"/>
      <c r="H388" s="127"/>
      <c r="I388" s="161" t="str">
        <f t="shared" si="11"/>
        <v/>
      </c>
      <c r="J388" s="129"/>
      <c r="K388" s="129"/>
      <c r="L388" s="130"/>
      <c r="M388" s="130"/>
      <c r="N388" s="130"/>
      <c r="O388" s="131" t="str">
        <f t="shared" si="12"/>
        <v/>
      </c>
      <c r="P388" s="132"/>
      <c r="Q388" s="126"/>
      <c r="R388" s="126"/>
      <c r="S388" s="134"/>
      <c r="T388" s="134"/>
      <c r="U388" s="134"/>
      <c r="V388" s="127"/>
      <c r="W388" s="127"/>
      <c r="X388" s="127"/>
      <c r="Y388" s="127"/>
      <c r="Z388" s="135"/>
    </row>
    <row r="389" spans="1:26" s="136" customFormat="1" ht="82.8" customHeight="1" x14ac:dyDescent="0.3">
      <c r="A389" s="125">
        <v>384</v>
      </c>
      <c r="B389" s="126"/>
      <c r="C389" s="127"/>
      <c r="D389" s="128"/>
      <c r="E389" s="127"/>
      <c r="F389" s="127"/>
      <c r="G389" s="127"/>
      <c r="H389" s="127"/>
      <c r="I389" s="161" t="str">
        <f t="shared" si="11"/>
        <v/>
      </c>
      <c r="J389" s="129"/>
      <c r="K389" s="129"/>
      <c r="L389" s="130"/>
      <c r="M389" s="130"/>
      <c r="N389" s="130"/>
      <c r="O389" s="131" t="str">
        <f t="shared" si="12"/>
        <v/>
      </c>
      <c r="P389" s="132"/>
      <c r="Q389" s="126"/>
      <c r="R389" s="126"/>
      <c r="S389" s="134"/>
      <c r="T389" s="134"/>
      <c r="U389" s="134"/>
      <c r="V389" s="127"/>
      <c r="W389" s="127"/>
      <c r="X389" s="127"/>
      <c r="Y389" s="127"/>
      <c r="Z389" s="135"/>
    </row>
    <row r="390" spans="1:26" s="136" customFormat="1" ht="82.8" customHeight="1" x14ac:dyDescent="0.3">
      <c r="A390" s="125">
        <v>385</v>
      </c>
      <c r="B390" s="126"/>
      <c r="C390" s="127"/>
      <c r="D390" s="128"/>
      <c r="E390" s="127"/>
      <c r="F390" s="127"/>
      <c r="G390" s="127"/>
      <c r="H390" s="127"/>
      <c r="I390" s="161" t="str">
        <f t="shared" si="11"/>
        <v/>
      </c>
      <c r="J390" s="129"/>
      <c r="K390" s="129"/>
      <c r="L390" s="130"/>
      <c r="M390" s="130"/>
      <c r="N390" s="130"/>
      <c r="O390" s="131" t="str">
        <f t="shared" si="12"/>
        <v/>
      </c>
      <c r="P390" s="132"/>
      <c r="Q390" s="126"/>
      <c r="R390" s="126"/>
      <c r="S390" s="134"/>
      <c r="T390" s="134"/>
      <c r="U390" s="134"/>
      <c r="V390" s="127"/>
      <c r="W390" s="127"/>
      <c r="X390" s="127"/>
      <c r="Y390" s="127"/>
      <c r="Z390" s="135"/>
    </row>
    <row r="391" spans="1:26" s="136" customFormat="1" ht="82.8" customHeight="1" x14ac:dyDescent="0.3">
      <c r="A391" s="125">
        <v>386</v>
      </c>
      <c r="B391" s="126"/>
      <c r="C391" s="127"/>
      <c r="D391" s="128"/>
      <c r="E391" s="127"/>
      <c r="F391" s="127"/>
      <c r="G391" s="127"/>
      <c r="H391" s="127"/>
      <c r="I391" s="161" t="str">
        <f t="shared" ref="I391:I405" si="13">IF(OR(C391="Yes",D391="No",F391="No"),"5. Disqualified from GASB 96",
IF(AND(C391="No",OR(D391="Yes",D391="No, but will once implementation is complete"),E391="No",F391="Yes"),"1. Short-Term SBITA — Record an expense as payments are made.",
IF(AND(C391="No",D391="Yes",E391="Yes",F391="Yes",G391="Yes"),"2. SBITA (Other than a Short-Term SBITA) — Use GASB 96 process if subscription payments total exceeds capitalization threshold. Be sure to complete all columns in this row.",
IF(AND(C391="No",D391="No, but will once implementation is complete",E391="Yes",F391="Yes",G391="Yes"),"3. Will be a SBITA (Other than a Short-Term SBITA) in a future fiscal year — Use GASB 96 process if subscription payments total exceeds capitalization threshold. Disclose any capitalizable expenses on the Prepayments Log.",
IF(AND(C391="No",OR(D391="Yes",D391="No, but will once implementation is complete"),E391="Yes",F391="Yes",G391="No"),"4. Record an expense as payments are made. Disclose any expenses of variable payments recognized in the reporting period. (No asset or liability recorded.)","")))))</f>
        <v/>
      </c>
      <c r="J391" s="129"/>
      <c r="K391" s="129"/>
      <c r="L391" s="130"/>
      <c r="M391" s="130"/>
      <c r="N391" s="130"/>
      <c r="O391" s="131" t="str">
        <f t="shared" si="12"/>
        <v/>
      </c>
      <c r="P391" s="132"/>
      <c r="Q391" s="126"/>
      <c r="R391" s="126"/>
      <c r="S391" s="134"/>
      <c r="T391" s="134"/>
      <c r="U391" s="134"/>
      <c r="V391" s="127"/>
      <c r="W391" s="127"/>
      <c r="X391" s="127"/>
      <c r="Y391" s="127"/>
      <c r="Z391" s="135"/>
    </row>
    <row r="392" spans="1:26" s="136" customFormat="1" ht="82.8" customHeight="1" x14ac:dyDescent="0.3">
      <c r="A392" s="125">
        <v>387</v>
      </c>
      <c r="B392" s="126"/>
      <c r="C392" s="127"/>
      <c r="D392" s="128"/>
      <c r="E392" s="127"/>
      <c r="F392" s="127"/>
      <c r="G392" s="127"/>
      <c r="H392" s="127"/>
      <c r="I392" s="161" t="str">
        <f t="shared" si="13"/>
        <v/>
      </c>
      <c r="J392" s="129"/>
      <c r="K392" s="129"/>
      <c r="L392" s="130"/>
      <c r="M392" s="130"/>
      <c r="N392" s="130"/>
      <c r="O392" s="131" t="str">
        <f t="shared" si="12"/>
        <v/>
      </c>
      <c r="P392" s="132"/>
      <c r="Q392" s="126"/>
      <c r="R392" s="126"/>
      <c r="S392" s="134"/>
      <c r="T392" s="134"/>
      <c r="U392" s="134"/>
      <c r="V392" s="127"/>
      <c r="W392" s="127"/>
      <c r="X392" s="127"/>
      <c r="Y392" s="127"/>
      <c r="Z392" s="135"/>
    </row>
    <row r="393" spans="1:26" s="136" customFormat="1" ht="82.8" customHeight="1" x14ac:dyDescent="0.3">
      <c r="A393" s="125">
        <v>388</v>
      </c>
      <c r="B393" s="126"/>
      <c r="C393" s="127"/>
      <c r="D393" s="128"/>
      <c r="E393" s="127"/>
      <c r="F393" s="127"/>
      <c r="G393" s="127"/>
      <c r="H393" s="127"/>
      <c r="I393" s="161" t="str">
        <f t="shared" si="13"/>
        <v/>
      </c>
      <c r="J393" s="129"/>
      <c r="K393" s="129"/>
      <c r="L393" s="130"/>
      <c r="M393" s="130"/>
      <c r="N393" s="130"/>
      <c r="O393" s="131" t="str">
        <f t="shared" si="12"/>
        <v/>
      </c>
      <c r="P393" s="132"/>
      <c r="Q393" s="126"/>
      <c r="R393" s="126"/>
      <c r="S393" s="134"/>
      <c r="T393" s="134"/>
      <c r="U393" s="134"/>
      <c r="V393" s="127"/>
      <c r="W393" s="127"/>
      <c r="X393" s="127"/>
      <c r="Y393" s="127"/>
      <c r="Z393" s="135"/>
    </row>
    <row r="394" spans="1:26" s="136" customFormat="1" ht="82.8" customHeight="1" x14ac:dyDescent="0.3">
      <c r="A394" s="125">
        <v>389</v>
      </c>
      <c r="B394" s="126"/>
      <c r="C394" s="127"/>
      <c r="D394" s="128"/>
      <c r="E394" s="127"/>
      <c r="F394" s="127"/>
      <c r="G394" s="127"/>
      <c r="H394" s="127"/>
      <c r="I394" s="161" t="str">
        <f t="shared" si="13"/>
        <v/>
      </c>
      <c r="J394" s="129"/>
      <c r="K394" s="129"/>
      <c r="L394" s="130"/>
      <c r="M394" s="130"/>
      <c r="N394" s="130"/>
      <c r="O394" s="131" t="str">
        <f t="shared" si="12"/>
        <v/>
      </c>
      <c r="P394" s="132"/>
      <c r="Q394" s="126"/>
      <c r="R394" s="126"/>
      <c r="S394" s="134"/>
      <c r="T394" s="134"/>
      <c r="U394" s="134"/>
      <c r="V394" s="127"/>
      <c r="W394" s="127"/>
      <c r="X394" s="127"/>
      <c r="Y394" s="127"/>
      <c r="Z394" s="135"/>
    </row>
    <row r="395" spans="1:26" s="136" customFormat="1" ht="82.8" customHeight="1" x14ac:dyDescent="0.3">
      <c r="A395" s="125">
        <v>390</v>
      </c>
      <c r="B395" s="126"/>
      <c r="C395" s="127"/>
      <c r="D395" s="128"/>
      <c r="E395" s="127"/>
      <c r="F395" s="127"/>
      <c r="G395" s="127"/>
      <c r="H395" s="127"/>
      <c r="I395" s="161" t="str">
        <f t="shared" si="13"/>
        <v/>
      </c>
      <c r="J395" s="129"/>
      <c r="K395" s="129"/>
      <c r="L395" s="130"/>
      <c r="M395" s="130"/>
      <c r="N395" s="130"/>
      <c r="O395" s="131" t="str">
        <f t="shared" si="12"/>
        <v/>
      </c>
      <c r="P395" s="132"/>
      <c r="Q395" s="126"/>
      <c r="R395" s="126"/>
      <c r="S395" s="134"/>
      <c r="T395" s="134"/>
      <c r="U395" s="134"/>
      <c r="V395" s="127"/>
      <c r="W395" s="127"/>
      <c r="X395" s="127"/>
      <c r="Y395" s="127"/>
      <c r="Z395" s="135"/>
    </row>
    <row r="396" spans="1:26" s="136" customFormat="1" ht="82.8" customHeight="1" x14ac:dyDescent="0.3">
      <c r="A396" s="125">
        <v>391</v>
      </c>
      <c r="B396" s="126"/>
      <c r="C396" s="127"/>
      <c r="D396" s="128"/>
      <c r="E396" s="127"/>
      <c r="F396" s="127"/>
      <c r="G396" s="127"/>
      <c r="H396" s="127"/>
      <c r="I396" s="161" t="str">
        <f t="shared" si="13"/>
        <v/>
      </c>
      <c r="J396" s="129"/>
      <c r="K396" s="129"/>
      <c r="L396" s="130"/>
      <c r="M396" s="130"/>
      <c r="N396" s="130"/>
      <c r="O396" s="131" t="str">
        <f t="shared" ref="O396:O405" si="14">IF(E396="Yes","Enter the Subscription Term Here.",
IF(E396="No","N/A",""))</f>
        <v/>
      </c>
      <c r="P396" s="132"/>
      <c r="Q396" s="126"/>
      <c r="R396" s="126"/>
      <c r="S396" s="134"/>
      <c r="T396" s="134"/>
      <c r="U396" s="134"/>
      <c r="V396" s="127"/>
      <c r="W396" s="127"/>
      <c r="X396" s="127"/>
      <c r="Y396" s="127"/>
      <c r="Z396" s="135"/>
    </row>
    <row r="397" spans="1:26" s="136" customFormat="1" ht="82.8" customHeight="1" x14ac:dyDescent="0.3">
      <c r="A397" s="125">
        <v>392</v>
      </c>
      <c r="B397" s="126"/>
      <c r="C397" s="127"/>
      <c r="D397" s="128"/>
      <c r="E397" s="127"/>
      <c r="F397" s="127"/>
      <c r="G397" s="127"/>
      <c r="H397" s="127"/>
      <c r="I397" s="161" t="str">
        <f t="shared" si="13"/>
        <v/>
      </c>
      <c r="J397" s="129"/>
      <c r="K397" s="129"/>
      <c r="L397" s="130"/>
      <c r="M397" s="130"/>
      <c r="N397" s="130"/>
      <c r="O397" s="131" t="str">
        <f t="shared" si="14"/>
        <v/>
      </c>
      <c r="P397" s="132"/>
      <c r="Q397" s="126"/>
      <c r="R397" s="126"/>
      <c r="S397" s="134"/>
      <c r="T397" s="134"/>
      <c r="U397" s="134"/>
      <c r="V397" s="127"/>
      <c r="W397" s="127"/>
      <c r="X397" s="127"/>
      <c r="Y397" s="127"/>
      <c r="Z397" s="135"/>
    </row>
    <row r="398" spans="1:26" s="136" customFormat="1" ht="82.8" customHeight="1" x14ac:dyDescent="0.3">
      <c r="A398" s="125">
        <v>393</v>
      </c>
      <c r="B398" s="126"/>
      <c r="C398" s="127"/>
      <c r="D398" s="128"/>
      <c r="E398" s="127"/>
      <c r="F398" s="127"/>
      <c r="G398" s="127"/>
      <c r="H398" s="127"/>
      <c r="I398" s="161" t="str">
        <f t="shared" si="13"/>
        <v/>
      </c>
      <c r="J398" s="129"/>
      <c r="K398" s="129"/>
      <c r="L398" s="130"/>
      <c r="M398" s="130"/>
      <c r="N398" s="130"/>
      <c r="O398" s="131" t="str">
        <f t="shared" si="14"/>
        <v/>
      </c>
      <c r="P398" s="132"/>
      <c r="Q398" s="126"/>
      <c r="R398" s="126"/>
      <c r="S398" s="134"/>
      <c r="T398" s="134"/>
      <c r="U398" s="134"/>
      <c r="V398" s="127"/>
      <c r="W398" s="127"/>
      <c r="X398" s="127"/>
      <c r="Y398" s="127"/>
      <c r="Z398" s="135"/>
    </row>
    <row r="399" spans="1:26" s="136" customFormat="1" ht="82.8" customHeight="1" x14ac:dyDescent="0.3">
      <c r="A399" s="125">
        <v>394</v>
      </c>
      <c r="B399" s="126"/>
      <c r="C399" s="127"/>
      <c r="D399" s="128"/>
      <c r="E399" s="127"/>
      <c r="F399" s="127"/>
      <c r="G399" s="127"/>
      <c r="H399" s="127"/>
      <c r="I399" s="161" t="str">
        <f t="shared" si="13"/>
        <v/>
      </c>
      <c r="J399" s="129"/>
      <c r="K399" s="129"/>
      <c r="L399" s="130"/>
      <c r="M399" s="130"/>
      <c r="N399" s="130"/>
      <c r="O399" s="131" t="str">
        <f t="shared" si="14"/>
        <v/>
      </c>
      <c r="P399" s="132"/>
      <c r="Q399" s="126"/>
      <c r="R399" s="126"/>
      <c r="S399" s="134"/>
      <c r="T399" s="134"/>
      <c r="U399" s="134"/>
      <c r="V399" s="127"/>
      <c r="W399" s="127"/>
      <c r="X399" s="127"/>
      <c r="Y399" s="127"/>
      <c r="Z399" s="135"/>
    </row>
    <row r="400" spans="1:26" s="136" customFormat="1" ht="82.8" customHeight="1" x14ac:dyDescent="0.3">
      <c r="A400" s="125">
        <v>395</v>
      </c>
      <c r="B400" s="126"/>
      <c r="C400" s="127"/>
      <c r="D400" s="128"/>
      <c r="E400" s="127"/>
      <c r="F400" s="127"/>
      <c r="G400" s="127"/>
      <c r="H400" s="127"/>
      <c r="I400" s="161" t="str">
        <f t="shared" si="13"/>
        <v/>
      </c>
      <c r="J400" s="129"/>
      <c r="K400" s="129"/>
      <c r="L400" s="130"/>
      <c r="M400" s="130"/>
      <c r="N400" s="130"/>
      <c r="O400" s="131" t="str">
        <f t="shared" si="14"/>
        <v/>
      </c>
      <c r="P400" s="132"/>
      <c r="Q400" s="126"/>
      <c r="R400" s="126"/>
      <c r="S400" s="134"/>
      <c r="T400" s="134"/>
      <c r="U400" s="134"/>
      <c r="V400" s="127"/>
      <c r="W400" s="127"/>
      <c r="X400" s="127"/>
      <c r="Y400" s="127"/>
      <c r="Z400" s="135"/>
    </row>
    <row r="401" spans="1:26" s="136" customFormat="1" ht="82.8" customHeight="1" x14ac:dyDescent="0.3">
      <c r="A401" s="125">
        <v>396</v>
      </c>
      <c r="B401" s="126"/>
      <c r="C401" s="127"/>
      <c r="D401" s="128"/>
      <c r="E401" s="127"/>
      <c r="F401" s="127"/>
      <c r="G401" s="127"/>
      <c r="H401" s="127"/>
      <c r="I401" s="161" t="str">
        <f t="shared" si="13"/>
        <v/>
      </c>
      <c r="J401" s="129"/>
      <c r="K401" s="129"/>
      <c r="L401" s="130"/>
      <c r="M401" s="130"/>
      <c r="N401" s="130"/>
      <c r="O401" s="131" t="str">
        <f t="shared" si="14"/>
        <v/>
      </c>
      <c r="P401" s="132"/>
      <c r="Q401" s="126"/>
      <c r="R401" s="126"/>
      <c r="S401" s="134"/>
      <c r="T401" s="134"/>
      <c r="U401" s="134"/>
      <c r="V401" s="127"/>
      <c r="W401" s="127"/>
      <c r="X401" s="127"/>
      <c r="Y401" s="127"/>
      <c r="Z401" s="135"/>
    </row>
    <row r="402" spans="1:26" s="136" customFormat="1" ht="82.8" customHeight="1" x14ac:dyDescent="0.3">
      <c r="A402" s="125">
        <v>397</v>
      </c>
      <c r="B402" s="126"/>
      <c r="C402" s="127"/>
      <c r="D402" s="128"/>
      <c r="E402" s="127"/>
      <c r="F402" s="127"/>
      <c r="G402" s="127"/>
      <c r="H402" s="127"/>
      <c r="I402" s="161" t="str">
        <f t="shared" si="13"/>
        <v/>
      </c>
      <c r="J402" s="129"/>
      <c r="K402" s="129"/>
      <c r="L402" s="130"/>
      <c r="M402" s="130"/>
      <c r="N402" s="130"/>
      <c r="O402" s="131" t="str">
        <f t="shared" si="14"/>
        <v/>
      </c>
      <c r="P402" s="132"/>
      <c r="Q402" s="126"/>
      <c r="R402" s="126"/>
      <c r="S402" s="134"/>
      <c r="T402" s="134"/>
      <c r="U402" s="134"/>
      <c r="V402" s="127"/>
      <c r="W402" s="127"/>
      <c r="X402" s="127"/>
      <c r="Y402" s="127"/>
      <c r="Z402" s="135"/>
    </row>
    <row r="403" spans="1:26" s="136" customFormat="1" ht="82.8" customHeight="1" x14ac:dyDescent="0.3">
      <c r="A403" s="125">
        <v>398</v>
      </c>
      <c r="B403" s="126"/>
      <c r="C403" s="127"/>
      <c r="D403" s="128"/>
      <c r="E403" s="127"/>
      <c r="F403" s="127"/>
      <c r="G403" s="127"/>
      <c r="H403" s="127"/>
      <c r="I403" s="161" t="str">
        <f t="shared" si="13"/>
        <v/>
      </c>
      <c r="J403" s="129"/>
      <c r="K403" s="129"/>
      <c r="L403" s="130"/>
      <c r="M403" s="130"/>
      <c r="N403" s="130"/>
      <c r="O403" s="131" t="str">
        <f t="shared" si="14"/>
        <v/>
      </c>
      <c r="P403" s="132"/>
      <c r="Q403" s="126"/>
      <c r="R403" s="126"/>
      <c r="S403" s="134"/>
      <c r="T403" s="134"/>
      <c r="U403" s="134"/>
      <c r="V403" s="127"/>
      <c r="W403" s="127"/>
      <c r="X403" s="127"/>
      <c r="Y403" s="127"/>
      <c r="Z403" s="135"/>
    </row>
    <row r="404" spans="1:26" s="136" customFormat="1" ht="82.8" customHeight="1" x14ac:dyDescent="0.3">
      <c r="A404" s="125">
        <v>399</v>
      </c>
      <c r="B404" s="126"/>
      <c r="C404" s="127"/>
      <c r="D404" s="128"/>
      <c r="E404" s="127"/>
      <c r="F404" s="127"/>
      <c r="G404" s="127"/>
      <c r="H404" s="127"/>
      <c r="I404" s="161" t="str">
        <f t="shared" si="13"/>
        <v/>
      </c>
      <c r="J404" s="129"/>
      <c r="K404" s="129"/>
      <c r="L404" s="130"/>
      <c r="M404" s="130"/>
      <c r="N404" s="130"/>
      <c r="O404" s="131" t="str">
        <f t="shared" si="14"/>
        <v/>
      </c>
      <c r="P404" s="132"/>
      <c r="Q404" s="126"/>
      <c r="R404" s="126"/>
      <c r="S404" s="134"/>
      <c r="T404" s="134"/>
      <c r="U404" s="134"/>
      <c r="V404" s="127"/>
      <c r="W404" s="127"/>
      <c r="X404" s="127"/>
      <c r="Y404" s="127"/>
      <c r="Z404" s="135"/>
    </row>
    <row r="405" spans="1:26" s="136" customFormat="1" ht="82.8" customHeight="1" x14ac:dyDescent="0.3">
      <c r="A405" s="125">
        <v>400</v>
      </c>
      <c r="B405" s="126"/>
      <c r="C405" s="127"/>
      <c r="D405" s="128"/>
      <c r="E405" s="127"/>
      <c r="F405" s="127"/>
      <c r="G405" s="127"/>
      <c r="H405" s="127"/>
      <c r="I405" s="161" t="str">
        <f t="shared" si="13"/>
        <v/>
      </c>
      <c r="J405" s="129"/>
      <c r="K405" s="129"/>
      <c r="L405" s="130"/>
      <c r="M405" s="130"/>
      <c r="N405" s="130"/>
      <c r="O405" s="131" t="str">
        <f t="shared" si="14"/>
        <v/>
      </c>
      <c r="P405" s="132"/>
      <c r="Q405" s="126"/>
      <c r="R405" s="126"/>
      <c r="S405" s="134"/>
      <c r="T405" s="134"/>
      <c r="U405" s="134"/>
      <c r="V405" s="127"/>
      <c r="W405" s="127"/>
      <c r="X405" s="127"/>
      <c r="Y405" s="127"/>
      <c r="Z405" s="135"/>
    </row>
  </sheetData>
  <sheetProtection algorithmName="SHA-512" hashValue="1zRJMI84dWWmbPOD8p1avu+iBCMbzLDs0UuZ8w/QPdaTzDLBz6a78EMR2uNtM19GrLhJR8ThoQOMgErsH4/Spw==" saltValue="EwKtbuY+S2//evpwxoWXVA==" spinCount="100000" sheet="1" objects="1" scenarios="1" formatCells="0" formatColumns="0" formatRows="0" insertRows="0" sort="0" autoFilter="0"/>
  <autoFilter ref="A5:Z405" xr:uid="{FB68D575-5D3F-4126-BA20-488206171D32}"/>
  <mergeCells count="6">
    <mergeCell ref="U4:X4"/>
    <mergeCell ref="A2:H2"/>
    <mergeCell ref="A4:B4"/>
    <mergeCell ref="G4:H4"/>
    <mergeCell ref="L4:M4"/>
    <mergeCell ref="S4:T4"/>
  </mergeCells>
  <dataValidations count="4">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7:M1048576 L406:L1048576" xr:uid="{49ECCE28-3094-4191-9DC8-BD5E7282BD34}">
      <formula1>44743</formula1>
    </dataValidation>
    <dataValidation type="date" operator="greaterThan" allowBlank="1" showInputMessage="1" showErrorMessage="1" error="Do NOT enter a date before 7/1/2022. If the contract started before 7/1/2022, enter 7/1/2022. If the remaining term for a SBITA is 12 months or less from 7/1/2022, it should be reported as a short-term SBITA." sqref="M6" xr:uid="{E629D938-A0E9-4E1F-8A0D-256DE6DB849A}">
      <formula1>44742</formula1>
    </dataValidation>
    <dataValidation type="textLength" operator="lessThan" allowBlank="1" showInputMessage="1" showErrorMessage="1" sqref="A6:A405" xr:uid="{45E4F2E3-96B2-47A1-A7FE-76F8E1447FCE}">
      <formula1>0</formula1>
    </dataValidation>
    <dataValidation operator="lessThan" allowBlank="1" showInputMessage="1" showErrorMessage="1" sqref="K6:K10" xr:uid="{9D650120-67C6-474E-B09C-D4352D9056DF}"/>
  </dataValidations>
  <hyperlinks>
    <hyperlink ref="C4" location="Interagency" display="Interagency Agreement" xr:uid="{7B883680-77BF-48F7-936D-DC05DD39F993}"/>
    <hyperlink ref="D4" location="Control_right_to_use" display="Control of the right to use" xr:uid="{D81800B1-AC2A-4F5D-A536-2E5B0B47860F}"/>
    <hyperlink ref="E4" location="Maximum_Possible_Term" display="Maximum possible term" xr:uid="{51F9E110-A593-47A4-951D-96FDFB338E73}"/>
    <hyperlink ref="G4" location="'Key Terms'!A2" display="Interagency Agreement" xr:uid="{4DE2950A-98C2-4AFE-A9A1-DEED19D39715}"/>
    <hyperlink ref="L4" location="'Key Terms'!A35" display="Date Contract Begins" xr:uid="{D57842C7-C21B-413C-B734-B7E3755CD2B5}"/>
    <hyperlink ref="G4:H4" location="Fixed_Pmts" display="Fixed or fixed in-substance payments" xr:uid="{FC02E61D-364D-4AFB-AD3A-2F6D2F8ACE21}"/>
    <hyperlink ref="S4" location="'Key Terms'!A2" display="Interagency Agreement" xr:uid="{13599A1F-837C-4D09-BAC1-11D8287D86A5}"/>
    <hyperlink ref="S4:T4" location="Components" display="Single or multiple components" xr:uid="{D9A28F3D-E1F7-4BC8-A5C4-0C6DB19B537C}"/>
    <hyperlink ref="P4" location="Payment_Period" display="Payment Period" xr:uid="{21B0783B-769E-4355-BD6F-DB565CA772F7}"/>
    <hyperlink ref="U4:X4" location="Contract_Provisions" display="Contract Provisions" xr:uid="{C3E2BCD4-9ADB-4357-8FBC-6D91F9482F55}"/>
    <hyperlink ref="Y4" location="Incentives_Penalties" display="Incentivies/Penalities" xr:uid="{1DC73A91-C396-40DC-AA5D-8897E01BA603}"/>
    <hyperlink ref="L4:M4" location="Beginning_Dates" display="Date Contract Begins" xr:uid="{34970421-F432-497A-9E79-09C0B21DD35B}"/>
  </hyperlinks>
  <pageMargins left="0.7" right="0.7" top="0.75" bottom="0.75" header="0.3" footer="0.3"/>
  <pageSetup paperSize="5" scale="32" fitToHeight="0" orientation="landscape" horizontalDpi="1200" verticalDpi="1200" r:id="rId1"/>
  <headerFooter>
    <oddHeader>&amp;L&amp;"Arial,Bold"GASB 96 Subscription-Based Information Technology Arrangements (SBITAs) -  Contract Review Log</oddHeader>
    <oddFooter>&amp;L&amp;"Arial,Bold"&amp;A&amp;R&amp;"Arial,Bold"&amp;D</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80B9A7F7-735F-456C-B4BA-F605DA50285B}">
          <x14:formula1>
            <xm:f>'Drop-down menus'!$G$1:$G$3</xm:f>
          </x14:formula1>
          <xm:sqref>D6:D405</xm:sqref>
        </x14:dataValidation>
        <x14:dataValidation type="list" allowBlank="1" showInputMessage="1" showErrorMessage="1" xr:uid="{DC9E62CF-089F-4D36-B1C6-0AF94FA3C5E9}">
          <x14:formula1>
            <xm:f>'Drop-down menus'!$C$1:$C$6</xm:f>
          </x14:formula1>
          <xm:sqref>Q6:Q405</xm:sqref>
        </x14:dataValidation>
        <x14:dataValidation type="list" allowBlank="1" showInputMessage="1" showErrorMessage="1" xr:uid="{A609CE58-A371-4C06-AEDB-27E01117DE64}">
          <x14:formula1>
            <xm:f>'Drop-down menus'!$B$1:$B$2</xm:f>
          </x14:formula1>
          <xm:sqref>V6:Y405 C6:C405 E6:G405</xm:sqref>
        </x14:dataValidation>
        <x14:dataValidation type="list" allowBlank="1" showInputMessage="1" showErrorMessage="1" xr:uid="{9A455E27-7759-47AC-B3E1-2A4545B8DB05}">
          <x14:formula1>
            <xm:f>'Drop-down menus'!$A$2:$A$4</xm:f>
          </x14:formula1>
          <xm:sqref>P6:Q405</xm:sqref>
        </x14:dataValidation>
        <x14:dataValidation type="list" allowBlank="1" showInputMessage="1" showErrorMessage="1" xr:uid="{04ED9397-FB1C-4764-A435-96F6202B66D7}">
          <x14:formula1>
            <xm:f>'Drop-down menus'!$D$1:$D$2</xm:f>
          </x14:formula1>
          <xm:sqref>S6:S405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Instructions</vt:lpstr>
      <vt:lpstr>Contacts_Data_Example</vt:lpstr>
      <vt:lpstr>SBITA_Data_Example</vt:lpstr>
      <vt:lpstr>Variable Payments Log_Example</vt:lpstr>
      <vt:lpstr>Prepayments Log_Example</vt:lpstr>
      <vt:lpstr>Key Terms</vt:lpstr>
      <vt:lpstr>Assess Contract Term</vt:lpstr>
      <vt:lpstr>Contacts_Data</vt:lpstr>
      <vt:lpstr>SBITA_Data</vt:lpstr>
      <vt:lpstr>Variable Payments Log</vt:lpstr>
      <vt:lpstr>Prepayments Log</vt:lpstr>
      <vt:lpstr>Drop-down menus</vt:lpstr>
      <vt:lpstr>Fund</vt:lpstr>
      <vt:lpstr>Beginning_Dates</vt:lpstr>
      <vt:lpstr>Components</vt:lpstr>
      <vt:lpstr>Contract_Provisions</vt:lpstr>
      <vt:lpstr>Control_right_to_use</vt:lpstr>
      <vt:lpstr>Fixed_Pmts</vt:lpstr>
      <vt:lpstr>Incentives_Penalties</vt:lpstr>
      <vt:lpstr>Interagency</vt:lpstr>
      <vt:lpstr>Maximum_Possible_Term</vt:lpstr>
      <vt:lpstr>Payment_Period</vt:lpstr>
      <vt:lpstr>SBITA_Data!Print_Titles</vt:lpstr>
      <vt:lpstr>SBITA_Data_Example!Print_Titles</vt:lpstr>
    </vt:vector>
  </TitlesOfParts>
  <Company>State Controller's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GASB_96_Contract_Review_Log</dc:title>
  <dc:creator>Esterson, Andrew</dc:creator>
  <cp:lastModifiedBy>Leasure, Brittany</cp:lastModifiedBy>
  <cp:lastPrinted>2024-06-28T16:55:38Z</cp:lastPrinted>
  <dcterms:created xsi:type="dcterms:W3CDTF">2020-10-16T23:55:11Z</dcterms:created>
  <dcterms:modified xsi:type="dcterms:W3CDTF">2024-06-28T18:03:31Z</dcterms:modified>
</cp:coreProperties>
</file>